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4" sheetId="1" r:id="rId1"/>
    <sheet name="Сп3" sheetId="2" r:id="rId2"/>
    <sheet name="3" sheetId="3" r:id="rId3"/>
    <sheet name="Сп2" sheetId="4" r:id="rId4"/>
    <sheet name="2" sheetId="5" r:id="rId5"/>
    <sheet name="Сп1" sheetId="6" r:id="rId6"/>
    <sheet name="1стр1" sheetId="7" r:id="rId7"/>
    <sheet name="1стр2" sheetId="8" r:id="rId8"/>
    <sheet name="СпК" sheetId="9" r:id="rId9"/>
    <sheet name="Кстр1" sheetId="10" r:id="rId10"/>
    <sheet name="Кстр2" sheetId="11" r:id="rId11"/>
    <sheet name="СпМ" sheetId="12" r:id="rId12"/>
    <sheet name="Мстр1" sheetId="13" r:id="rId13"/>
    <sheet name="Мстр2" sheetId="14" r:id="rId14"/>
  </sheets>
  <definedNames>
    <definedName name="_xlnm.Print_Area" localSheetId="6">'1стр1'!$A$1:$G$76</definedName>
    <definedName name="_xlnm.Print_Area" localSheetId="7">'1стр2'!$A$1:$K$76</definedName>
    <definedName name="_xlnm.Print_Area" localSheetId="4">'2'!$A$1:$J$36</definedName>
    <definedName name="_xlnm.Print_Area" localSheetId="2">'3'!$A$1:$J$36</definedName>
    <definedName name="_xlnm.Print_Area" localSheetId="0">'4'!$A$1:$Z$24</definedName>
    <definedName name="_xlnm.Print_Area" localSheetId="9">'Кстр1'!$A$1:$G$76</definedName>
    <definedName name="_xlnm.Print_Area" localSheetId="10">'Кстр2'!$A$1:$K$76</definedName>
    <definedName name="_xlnm.Print_Area" localSheetId="12">'Мстр1'!$A$1:$G$76</definedName>
    <definedName name="_xlnm.Print_Area" localSheetId="13">'Мстр2'!$A$1:$K$76</definedName>
    <definedName name="_xlnm.Print_Area" localSheetId="5">'Сп1'!$A$1:$I$36</definedName>
    <definedName name="_xlnm.Print_Area" localSheetId="3">'Сп2'!$A$1:$I$12</definedName>
    <definedName name="_xlnm.Print_Area" localSheetId="1">'Сп3'!$A$1:$I$12</definedName>
    <definedName name="_xlnm.Print_Area" localSheetId="8">'СпК'!$A$1:$I$36</definedName>
    <definedName name="_xlnm.Print_Area" localSheetId="11">'СпМ'!$A$1:$I$36</definedName>
  </definedNames>
  <calcPr fullCalcOnLoad="1" refMode="R1C1"/>
</workbook>
</file>

<file path=xl/sharedStrings.xml><?xml version="1.0" encoding="utf-8"?>
<sst xmlns="http://schemas.openxmlformats.org/spreadsheetml/2006/main" count="565" uniqueCount="125">
  <si>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</si>
  <si>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</si>
  <si>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</si>
  <si>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</si>
  <si>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</si>
  <si>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</si>
  <si>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</si>
  <si>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</si>
  <si>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</si>
  <si>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</si>
  <si>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</si>
  <si>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</si>
  <si>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</si>
  <si>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</si>
  <si>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</si>
  <si>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</si>
  <si>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</si>
  <si>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</si>
  <si>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</si>
  <si>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</si>
  <si>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</si>
  <si>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</si>
  <si>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</si>
  <si>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</si>
  <si>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</si>
  <si>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</si>
  <si>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</si>
  <si>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</si>
  <si>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</si>
  <si>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</si>
  <si>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</si>
  <si>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</si>
  <si>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</si>
  <si>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</si>
  <si>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"Сергей Шпрах"</t>
  </si>
  <si>
    <t>17 октября 2009 г.</t>
  </si>
  <si>
    <t>Яковлев Михаил</t>
  </si>
  <si>
    <t>Аббасов Рустамхон</t>
  </si>
  <si>
    <t>Аристов Александр</t>
  </si>
  <si>
    <t>Исмайлов Азат</t>
  </si>
  <si>
    <t>Валеев Риф</t>
  </si>
  <si>
    <t>Кузнецов Александр</t>
  </si>
  <si>
    <t>Сафиуллин Азат</t>
  </si>
  <si>
    <t>Максютов Азат</t>
  </si>
  <si>
    <t>Шакуров Нафис</t>
  </si>
  <si>
    <t>Мазурин Александр</t>
  </si>
  <si>
    <t>Бакиров Наиль</t>
  </si>
  <si>
    <t>Ахтемзянов Рустам</t>
  </si>
  <si>
    <t>Вафин Егор</t>
  </si>
  <si>
    <t>Хабиров Марс</t>
  </si>
  <si>
    <t>Давлетов Тимур</t>
  </si>
  <si>
    <t>Мазурин Викентий</t>
  </si>
  <si>
    <t>Усков Сергей</t>
  </si>
  <si>
    <t>Фаткуллин Раис</t>
  </si>
  <si>
    <t>Салманов Сергей</t>
  </si>
  <si>
    <t>Тодрамович Александр</t>
  </si>
  <si>
    <t>Ким Антон</t>
  </si>
  <si>
    <t>Семенов Константин</t>
  </si>
  <si>
    <t>Файзуллин Тимур</t>
  </si>
  <si>
    <t>Полуфинал Турнира "Сергей Шпрах"</t>
  </si>
  <si>
    <t>11 октября 2009 г.</t>
  </si>
  <si>
    <t>Шакиров Ильяс</t>
  </si>
  <si>
    <t>Горбунов Валентин</t>
  </si>
  <si>
    <t>Уткулов Ринат</t>
  </si>
  <si>
    <t>Игнатенко Алексей</t>
  </si>
  <si>
    <t>Прокофьев Михаил</t>
  </si>
  <si>
    <t>Хайруллин Ренат</t>
  </si>
  <si>
    <t>Гайсин Айбулат</t>
  </si>
  <si>
    <t>Салихов Рим</t>
  </si>
  <si>
    <t>Абдрашитов Азат</t>
  </si>
  <si>
    <t>Хубатулин Ринат</t>
  </si>
  <si>
    <t>Семенов Юрий</t>
  </si>
  <si>
    <t>Новокрещенов Владимир</t>
  </si>
  <si>
    <t>Шапошников Александр</t>
  </si>
  <si>
    <t>Могилевская Инесса</t>
  </si>
  <si>
    <t>Ларионов Даниил</t>
  </si>
  <si>
    <t>Ласько Михаил</t>
  </si>
  <si>
    <t>Ложкин Сергей</t>
  </si>
  <si>
    <t>Мухамадеев Артур</t>
  </si>
  <si>
    <t>Закареев Али</t>
  </si>
  <si>
    <t>Зиновьев Александр</t>
  </si>
  <si>
    <t>Халимонов Евгений</t>
  </si>
  <si>
    <t>1/4 финала Турнира "Сергей Шпрах"</t>
  </si>
  <si>
    <t>3 октября 2009 г.</t>
  </si>
  <si>
    <t>Барышев Сергей</t>
  </si>
  <si>
    <t>Коробко Павел</t>
  </si>
  <si>
    <t>Хадарин Артем</t>
  </si>
  <si>
    <t>Толкачев Иван</t>
  </si>
  <si>
    <t>Тарараев Петр</t>
  </si>
  <si>
    <t>Лось Андрей</t>
  </si>
  <si>
    <t>Якупов Рустем</t>
  </si>
  <si>
    <t>Ишметов Александр</t>
  </si>
  <si>
    <t>Нестеренко Георгий</t>
  </si>
  <si>
    <t>Алмаев Раис</t>
  </si>
  <si>
    <t>Саитов Эмиль</t>
  </si>
  <si>
    <t>Апакетов Эдуард</t>
  </si>
  <si>
    <t>Рахматуллин Равиль</t>
  </si>
  <si>
    <t>Низамутдинов Эльмир</t>
  </si>
  <si>
    <t>Сайфуллина Азалия</t>
  </si>
  <si>
    <t>Коновалов Александр</t>
  </si>
  <si>
    <t>Зайд Владимир</t>
  </si>
  <si>
    <t>Бортко Вячеслав</t>
  </si>
  <si>
    <t>Хенкин Игорь</t>
  </si>
  <si>
    <t>1/8 финала Турнира "Сергей Шпрах"</t>
  </si>
  <si>
    <t>26 сентября 2009 г.</t>
  </si>
  <si>
    <t>Григорьев Руслан</t>
  </si>
  <si>
    <t>Ларионов Юрий</t>
  </si>
  <si>
    <t>Тарханов Андрей</t>
  </si>
  <si>
    <t>Романченко Геннадий</t>
  </si>
  <si>
    <t>1/16 финала Турнира "Сергей Шпрах"</t>
  </si>
  <si>
    <t>20 сентября 2009 г.</t>
  </si>
  <si>
    <t>Сайфуллин Рим</t>
  </si>
  <si>
    <t>Мингалиев Азиз</t>
  </si>
  <si>
    <t>Фоминых Илья</t>
  </si>
  <si>
    <t>1/32 финала Турнира "Сергей Шпрах"</t>
  </si>
  <si>
    <t>13 сентября 2009 г.</t>
  </si>
  <si>
    <t>№</t>
  </si>
  <si>
    <t>место</t>
  </si>
  <si>
    <t>3</t>
  </si>
  <si>
    <t>1</t>
  </si>
  <si>
    <t>0</t>
  </si>
  <si>
    <t>4</t>
  </si>
  <si>
    <t>2</t>
  </si>
  <si>
    <t>Гилемханова Дина</t>
  </si>
  <si>
    <t>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</si>
</sst>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6"/>
      <name val="Arial Cyr"/>
      <family val="0"/>
    </font>
    <font>
      <sz val="12"/>
      <name val="Arial Cyr"/>
      <family val="0"/>
    </font>
    <font>
      <sz val="9"/>
      <name val="Courier New Cyr"/>
      <family val="3"/>
    </font>
    <font>
      <sz val="6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6" fillId="2" borderId="2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0" fontId="17" fillId="2" borderId="1" xfId="0" applyFont="1" applyFill="1" applyBorder="1" applyAlignment="1" applyProtection="1">
      <alignment horizontal="left"/>
      <protection/>
    </xf>
    <xf numFmtId="0" fontId="16" fillId="2" borderId="0" xfId="0" applyFont="1" applyFill="1" applyAlignment="1">
      <alignment horizontal="right" vertical="center"/>
    </xf>
    <xf numFmtId="0" fontId="16" fillId="2" borderId="7" xfId="0" applyFont="1" applyFill="1" applyBorder="1" applyAlignment="1">
      <alignment vertical="center"/>
    </xf>
    <xf numFmtId="0" fontId="17" fillId="2" borderId="3" xfId="0" applyFont="1" applyFill="1" applyBorder="1" applyAlignment="1" applyProtection="1">
      <alignment horizontal="left"/>
      <protection/>
    </xf>
    <xf numFmtId="0" fontId="16" fillId="2" borderId="4" xfId="0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  <protection/>
    </xf>
    <xf numFmtId="49" fontId="0" fillId="2" borderId="0" xfId="17" applyNumberFormat="1" applyFill="1">
      <alignment/>
      <protection/>
    </xf>
    <xf numFmtId="49" fontId="19" fillId="2" borderId="0" xfId="17" applyNumberFormat="1" applyFont="1" applyFill="1" applyAlignment="1">
      <alignment horizontal="right"/>
      <protection/>
    </xf>
    <xf numFmtId="0" fontId="0" fillId="2" borderId="0" xfId="17" applyFill="1">
      <alignment/>
      <protection/>
    </xf>
    <xf numFmtId="49" fontId="0" fillId="2" borderId="0" xfId="17" applyNumberFormat="1" applyFill="1" applyBorder="1">
      <alignment/>
      <protection/>
    </xf>
    <xf numFmtId="49" fontId="19" fillId="2" borderId="8" xfId="17" applyNumberFormat="1" applyFont="1" applyFill="1" applyBorder="1" applyAlignment="1">
      <alignment horizontal="right"/>
      <protection/>
    </xf>
    <xf numFmtId="49" fontId="6" fillId="2" borderId="9" xfId="17" applyNumberFormat="1" applyFont="1" applyFill="1" applyBorder="1" applyAlignment="1">
      <alignment horizontal="right"/>
      <protection/>
    </xf>
    <xf numFmtId="49" fontId="6" fillId="2" borderId="8" xfId="17" applyNumberFormat="1" applyFont="1" applyFill="1" applyBorder="1" applyAlignment="1">
      <alignment horizontal="right"/>
      <protection/>
    </xf>
    <xf numFmtId="49" fontId="20" fillId="2" borderId="9" xfId="17" applyNumberFormat="1" applyFont="1" applyFill="1" applyBorder="1" applyAlignment="1">
      <alignment horizontal="right"/>
      <protection/>
    </xf>
    <xf numFmtId="49" fontId="20" fillId="2" borderId="8" xfId="17" applyNumberFormat="1" applyFont="1" applyFill="1" applyBorder="1" applyAlignment="1">
      <alignment horizontal="right"/>
      <protection/>
    </xf>
    <xf numFmtId="49" fontId="21" fillId="2" borderId="0" xfId="17" applyNumberFormat="1" applyFont="1" applyFill="1" applyBorder="1" applyAlignment="1">
      <alignment horizontal="left"/>
      <protection/>
    </xf>
    <xf numFmtId="49" fontId="1" fillId="2" borderId="10" xfId="17" applyNumberFormat="1" applyFont="1" applyFill="1" applyBorder="1" applyAlignment="1">
      <alignment horizontal="center" vertical="center" wrapText="1"/>
      <protection/>
    </xf>
    <xf numFmtId="49" fontId="1" fillId="2" borderId="11" xfId="17" applyNumberFormat="1" applyFont="1" applyFill="1" applyBorder="1" applyAlignment="1">
      <alignment horizontal="center" vertical="center" wrapText="1"/>
      <protection/>
    </xf>
    <xf numFmtId="49" fontId="0" fillId="2" borderId="10" xfId="17" applyNumberFormat="1" applyFill="1" applyBorder="1" applyAlignment="1">
      <alignment horizontal="center" vertical="center" wrapText="1"/>
      <protection/>
    </xf>
    <xf numFmtId="49" fontId="0" fillId="2" borderId="12" xfId="17" applyNumberFormat="1" applyFill="1" applyBorder="1" applyAlignment="1">
      <alignment horizontal="center" vertical="center" wrapText="1"/>
      <protection/>
    </xf>
    <xf numFmtId="49" fontId="0" fillId="2" borderId="11" xfId="17" applyNumberFormat="1" applyFill="1" applyBorder="1" applyAlignment="1">
      <alignment horizontal="center" vertical="center" wrapText="1"/>
      <protection/>
    </xf>
    <xf numFmtId="49" fontId="22" fillId="2" borderId="13" xfId="17" applyNumberFormat="1" applyFont="1" applyFill="1" applyBorder="1" applyAlignment="1">
      <alignment horizontal="left" wrapText="1"/>
      <protection/>
    </xf>
    <xf numFmtId="49" fontId="22" fillId="2" borderId="12" xfId="17" applyNumberFormat="1" applyFont="1" applyFill="1" applyBorder="1" applyAlignment="1">
      <alignment horizontal="left" wrapText="1"/>
      <protection/>
    </xf>
    <xf numFmtId="49" fontId="23" fillId="2" borderId="10" xfId="17" applyNumberFormat="1" applyFont="1" applyFill="1" applyBorder="1" applyAlignment="1">
      <alignment horizontal="center" vertical="center" wrapText="1"/>
      <protection/>
    </xf>
    <xf numFmtId="49" fontId="23" fillId="2" borderId="11" xfId="17" applyNumberFormat="1" applyFont="1" applyFill="1" applyBorder="1" applyAlignment="1">
      <alignment horizontal="center" vertical="center" wrapText="1"/>
      <protection/>
    </xf>
    <xf numFmtId="49" fontId="1" fillId="2" borderId="14" xfId="17" applyNumberFormat="1" applyFont="1" applyFill="1" applyBorder="1" applyAlignment="1">
      <alignment horizontal="center" vertical="center" wrapText="1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0" fillId="2" borderId="14" xfId="17" applyNumberFormat="1" applyFill="1" applyBorder="1" applyAlignment="1">
      <alignment horizontal="center" vertical="center" wrapText="1"/>
      <protection/>
    </xf>
    <xf numFmtId="49" fontId="0" fillId="2" borderId="16" xfId="17" applyNumberFormat="1" applyFill="1" applyBorder="1" applyAlignment="1">
      <alignment horizontal="center" vertical="center" wrapText="1"/>
      <protection/>
    </xf>
    <xf numFmtId="49" fontId="0" fillId="2" borderId="15" xfId="17" applyNumberFormat="1" applyFill="1" applyBorder="1" applyAlignment="1">
      <alignment horizontal="center" vertical="center" wrapText="1"/>
      <protection/>
    </xf>
    <xf numFmtId="49" fontId="22" fillId="2" borderId="17" xfId="17" applyNumberFormat="1" applyFont="1" applyFill="1" applyBorder="1" applyAlignment="1">
      <alignment horizontal="left" wrapText="1"/>
      <protection/>
    </xf>
    <xf numFmtId="49" fontId="22" fillId="2" borderId="16" xfId="17" applyNumberFormat="1" applyFont="1" applyFill="1" applyBorder="1" applyAlignment="1">
      <alignment horizontal="left" wrapText="1"/>
      <protection/>
    </xf>
    <xf numFmtId="49" fontId="23" fillId="2" borderId="14" xfId="17" applyNumberFormat="1" applyFont="1" applyFill="1" applyBorder="1" applyAlignment="1">
      <alignment horizontal="center" vertical="center" wrapText="1"/>
      <protection/>
    </xf>
    <xf numFmtId="49" fontId="23" fillId="2" borderId="15" xfId="17" applyNumberFormat="1" applyFont="1" applyFill="1" applyBorder="1" applyAlignment="1">
      <alignment horizontal="center" vertical="center" wrapText="1"/>
      <protection/>
    </xf>
    <xf numFmtId="49" fontId="20" fillId="2" borderId="18" xfId="17" applyNumberFormat="1" applyFont="1" applyFill="1" applyBorder="1" applyAlignment="1">
      <alignment horizontal="center" vertical="center"/>
      <protection/>
    </xf>
    <xf numFmtId="49" fontId="20" fillId="2" borderId="19" xfId="17" applyNumberFormat="1" applyFont="1" applyFill="1" applyBorder="1" applyAlignment="1">
      <alignment horizontal="center" vertical="center"/>
      <protection/>
    </xf>
    <xf numFmtId="49" fontId="20" fillId="2" borderId="18" xfId="17" applyNumberFormat="1" applyFont="1" applyFill="1" applyBorder="1" applyAlignment="1">
      <alignment horizontal="left" vertical="center"/>
      <protection/>
    </xf>
    <xf numFmtId="49" fontId="20" fillId="2" borderId="20" xfId="17" applyNumberFormat="1" applyFont="1" applyFill="1" applyBorder="1" applyAlignment="1">
      <alignment horizontal="left" vertical="center"/>
      <protection/>
    </xf>
    <xf numFmtId="49" fontId="20" fillId="2" borderId="19" xfId="17" applyNumberFormat="1" applyFont="1" applyFill="1" applyBorder="1" applyAlignment="1">
      <alignment horizontal="left" vertical="center"/>
      <protection/>
    </xf>
    <xf numFmtId="49" fontId="20" fillId="5" borderId="3" xfId="17" applyNumberFormat="1" applyFont="1" applyFill="1" applyBorder="1" applyAlignment="1">
      <alignment horizontal="center" vertical="center"/>
      <protection/>
    </xf>
    <xf numFmtId="49" fontId="20" fillId="5" borderId="20" xfId="17" applyNumberFormat="1" applyFont="1" applyFill="1" applyBorder="1" applyAlignment="1">
      <alignment horizontal="center" vertical="center"/>
      <protection/>
    </xf>
    <xf numFmtId="49" fontId="20" fillId="2" borderId="20" xfId="17" applyNumberFormat="1" applyFont="1" applyFill="1" applyBorder="1" applyAlignment="1">
      <alignment horizontal="center" vertical="center"/>
      <protection/>
    </xf>
    <xf numFmtId="49" fontId="19" fillId="2" borderId="18" xfId="17" applyNumberFormat="1" applyFont="1" applyFill="1" applyBorder="1" applyAlignment="1">
      <alignment horizontal="center" vertical="center"/>
      <protection/>
    </xf>
    <xf numFmtId="49" fontId="19" fillId="2" borderId="19" xfId="17" applyNumberFormat="1" applyFont="1" applyFill="1" applyBorder="1" applyAlignment="1">
      <alignment horizontal="center" vertical="center"/>
      <protection/>
    </xf>
    <xf numFmtId="49" fontId="20" fillId="2" borderId="21" xfId="17" applyNumberFormat="1" applyFont="1" applyFill="1" applyBorder="1" applyAlignment="1">
      <alignment horizontal="center" vertical="center"/>
      <protection/>
    </xf>
    <xf numFmtId="49" fontId="20" fillId="2" borderId="22" xfId="17" applyNumberFormat="1" applyFont="1" applyFill="1" applyBorder="1" applyAlignment="1">
      <alignment horizontal="center" vertical="center"/>
      <protection/>
    </xf>
    <xf numFmtId="49" fontId="20" fillId="2" borderId="21" xfId="17" applyNumberFormat="1" applyFont="1" applyFill="1" applyBorder="1" applyAlignment="1">
      <alignment horizontal="left" vertical="center"/>
      <protection/>
    </xf>
    <xf numFmtId="49" fontId="20" fillId="2" borderId="5" xfId="17" applyNumberFormat="1" applyFont="1" applyFill="1" applyBorder="1" applyAlignment="1">
      <alignment horizontal="left" vertical="center"/>
      <protection/>
    </xf>
    <xf numFmtId="49" fontId="20" fillId="2" borderId="22" xfId="17" applyNumberFormat="1" applyFont="1" applyFill="1" applyBorder="1" applyAlignment="1">
      <alignment horizontal="left" vertical="center"/>
      <protection/>
    </xf>
    <xf numFmtId="49" fontId="20" fillId="5" borderId="23" xfId="17" applyNumberFormat="1" applyFont="1" applyFill="1" applyBorder="1" applyAlignment="1">
      <alignment horizontal="center" vertical="center"/>
      <protection/>
    </xf>
    <xf numFmtId="49" fontId="20" fillId="5" borderId="5" xfId="17" applyNumberFormat="1" applyFont="1" applyFill="1" applyBorder="1" applyAlignment="1">
      <alignment horizontal="center" vertical="center"/>
      <protection/>
    </xf>
    <xf numFmtId="49" fontId="20" fillId="2" borderId="5" xfId="17" applyNumberFormat="1" applyFont="1" applyFill="1" applyBorder="1" applyAlignment="1">
      <alignment horizontal="center" vertical="center"/>
      <protection/>
    </xf>
    <xf numFmtId="49" fontId="19" fillId="2" borderId="21" xfId="17" applyNumberFormat="1" applyFont="1" applyFill="1" applyBorder="1" applyAlignment="1">
      <alignment horizontal="center" vertical="center"/>
      <protection/>
    </xf>
    <xf numFmtId="49" fontId="19" fillId="2" borderId="22" xfId="17" applyNumberFormat="1" applyFont="1" applyFill="1" applyBorder="1" applyAlignment="1">
      <alignment horizontal="center" vertical="center"/>
      <protection/>
    </xf>
    <xf numFmtId="49" fontId="20" fillId="2" borderId="23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9414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view="pageBreakPreview" zoomScaleNormal="80" zoomScaleSheetLayoutView="100" workbookViewId="0" topLeftCell="A1">
      <selection activeCell="I1" sqref="I1:Z2"/>
    </sheetView>
  </sheetViews>
  <sheetFormatPr defaultColWidth="9.00390625" defaultRowHeight="9.75" customHeight="1"/>
  <cols>
    <col min="1" max="26" width="2.75390625" style="55" customWidth="1"/>
    <col min="27" max="16384" width="1.75390625" style="55" customWidth="1"/>
  </cols>
  <sheetData>
    <row r="1" spans="9:58" ht="9.75" customHeight="1">
      <c r="I1" s="56" t="s">
        <v>33</v>
      </c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</row>
    <row r="2" spans="8:58" ht="9.75" customHeight="1">
      <c r="H2" s="5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</row>
    <row r="3" spans="8:58" ht="9.75" customHeight="1">
      <c r="H3" s="58"/>
      <c r="I3" s="60" t="s">
        <v>114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8:58" ht="9.75" customHeight="1">
      <c r="H4" s="5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8:58" ht="9.75" customHeight="1">
      <c r="H5" s="58"/>
      <c r="I5" s="62" t="s">
        <v>115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8:58" ht="9.75" customHeight="1">
      <c r="H6" s="58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58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58" ht="9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</row>
    <row r="10" spans="1:58" ht="9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</row>
    <row r="11" spans="1:58" ht="9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</row>
    <row r="12" spans="27:58" ht="9.75" customHeight="1" thickBot="1"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</row>
    <row r="13" spans="1:58" ht="9.75" customHeight="1">
      <c r="A13" s="65" t="s">
        <v>116</v>
      </c>
      <c r="B13" s="66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70">
        <v>1</v>
      </c>
      <c r="P13" s="71"/>
      <c r="Q13" s="71">
        <v>2</v>
      </c>
      <c r="R13" s="71"/>
      <c r="S13" s="71">
        <v>3</v>
      </c>
      <c r="T13" s="71"/>
      <c r="U13" s="71">
        <v>4</v>
      </c>
      <c r="V13" s="71"/>
      <c r="W13" s="71">
        <v>5</v>
      </c>
      <c r="X13" s="71"/>
      <c r="Y13" s="72" t="s">
        <v>117</v>
      </c>
      <c r="Z13" s="73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</row>
    <row r="14" spans="1:58" ht="9.75" customHeight="1" thickBot="1">
      <c r="A14" s="74"/>
      <c r="B14" s="75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9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82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1:58" ht="9.75" customHeight="1">
      <c r="A15" s="83">
        <v>1</v>
      </c>
      <c r="B15" s="84"/>
      <c r="C15" s="85" t="s">
        <v>97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7"/>
      <c r="O15" s="88"/>
      <c r="P15" s="89"/>
      <c r="Q15" s="90" t="s">
        <v>118</v>
      </c>
      <c r="R15" s="90"/>
      <c r="S15" s="90" t="s">
        <v>118</v>
      </c>
      <c r="T15" s="90"/>
      <c r="U15" s="90" t="s">
        <v>118</v>
      </c>
      <c r="V15" s="90"/>
      <c r="W15" s="90" t="s">
        <v>118</v>
      </c>
      <c r="X15" s="90"/>
      <c r="Y15" s="91" t="s">
        <v>119</v>
      </c>
      <c r="Z15" s="92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</row>
    <row r="16" spans="1:58" ht="9.75" customHeight="1">
      <c r="A16" s="93"/>
      <c r="B16" s="94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8"/>
      <c r="P16" s="99"/>
      <c r="Q16" s="100"/>
      <c r="R16" s="100"/>
      <c r="S16" s="100"/>
      <c r="T16" s="100"/>
      <c r="U16" s="100"/>
      <c r="V16" s="100"/>
      <c r="W16" s="100"/>
      <c r="X16" s="100"/>
      <c r="Y16" s="101"/>
      <c r="Z16" s="102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</row>
    <row r="17" spans="1:58" ht="9.75" customHeight="1">
      <c r="A17" s="93">
        <v>2</v>
      </c>
      <c r="B17" s="94"/>
      <c r="C17" s="95" t="s">
        <v>112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103" t="s">
        <v>120</v>
      </c>
      <c r="P17" s="100"/>
      <c r="Q17" s="99"/>
      <c r="R17" s="99"/>
      <c r="S17" s="100" t="s">
        <v>119</v>
      </c>
      <c r="T17" s="100"/>
      <c r="U17" s="100" t="s">
        <v>118</v>
      </c>
      <c r="V17" s="100"/>
      <c r="W17" s="100" t="s">
        <v>119</v>
      </c>
      <c r="X17" s="100"/>
      <c r="Y17" s="101" t="s">
        <v>121</v>
      </c>
      <c r="Z17" s="102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</row>
    <row r="18" spans="1:58" ht="9.75" customHeight="1">
      <c r="A18" s="93"/>
      <c r="B18" s="94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103"/>
      <c r="P18" s="100"/>
      <c r="Q18" s="99"/>
      <c r="R18" s="99"/>
      <c r="S18" s="100"/>
      <c r="T18" s="100"/>
      <c r="U18" s="100"/>
      <c r="V18" s="100"/>
      <c r="W18" s="100"/>
      <c r="X18" s="100"/>
      <c r="Y18" s="101"/>
      <c r="Z18" s="102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</row>
    <row r="19" spans="1:58" ht="9.75" customHeight="1">
      <c r="A19" s="93">
        <v>3</v>
      </c>
      <c r="B19" s="94"/>
      <c r="C19" s="95" t="s">
        <v>113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7"/>
      <c r="O19" s="103" t="s">
        <v>120</v>
      </c>
      <c r="P19" s="100"/>
      <c r="Q19" s="100" t="s">
        <v>118</v>
      </c>
      <c r="R19" s="100"/>
      <c r="S19" s="99"/>
      <c r="T19" s="99"/>
      <c r="U19" s="100" t="s">
        <v>118</v>
      </c>
      <c r="V19" s="100"/>
      <c r="W19" s="100" t="s">
        <v>118</v>
      </c>
      <c r="X19" s="100"/>
      <c r="Y19" s="101" t="s">
        <v>122</v>
      </c>
      <c r="Z19" s="102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</row>
    <row r="20" spans="1:58" ht="9.75" customHeight="1">
      <c r="A20" s="93"/>
      <c r="B20" s="94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7"/>
      <c r="O20" s="103"/>
      <c r="P20" s="100"/>
      <c r="Q20" s="100"/>
      <c r="R20" s="100"/>
      <c r="S20" s="99"/>
      <c r="T20" s="99"/>
      <c r="U20" s="100"/>
      <c r="V20" s="100"/>
      <c r="W20" s="100"/>
      <c r="X20" s="100"/>
      <c r="Y20" s="101"/>
      <c r="Z20" s="102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</row>
    <row r="21" spans="1:58" ht="9.75" customHeight="1">
      <c r="A21" s="93">
        <v>4</v>
      </c>
      <c r="B21" s="94"/>
      <c r="C21" s="95" t="s">
        <v>123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  <c r="O21" s="103" t="s">
        <v>120</v>
      </c>
      <c r="P21" s="100"/>
      <c r="Q21" s="100" t="s">
        <v>119</v>
      </c>
      <c r="R21" s="100"/>
      <c r="S21" s="100" t="s">
        <v>120</v>
      </c>
      <c r="T21" s="100"/>
      <c r="U21" s="99"/>
      <c r="V21" s="99"/>
      <c r="W21" s="100" t="s">
        <v>122</v>
      </c>
      <c r="X21" s="100"/>
      <c r="Y21" s="101" t="s">
        <v>124</v>
      </c>
      <c r="Z21" s="102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</row>
    <row r="22" spans="1:58" ht="9.75" customHeight="1">
      <c r="A22" s="93"/>
      <c r="B22" s="94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103"/>
      <c r="P22" s="100"/>
      <c r="Q22" s="100"/>
      <c r="R22" s="100"/>
      <c r="S22" s="100"/>
      <c r="T22" s="100"/>
      <c r="U22" s="99"/>
      <c r="V22" s="99"/>
      <c r="W22" s="100"/>
      <c r="X22" s="100"/>
      <c r="Y22" s="101"/>
      <c r="Z22" s="102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</row>
    <row r="23" spans="1:58" ht="9.75" customHeight="1">
      <c r="A23" s="93">
        <v>5</v>
      </c>
      <c r="B23" s="94"/>
      <c r="C23" s="95" t="s">
        <v>101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7"/>
      <c r="O23" s="103" t="s">
        <v>120</v>
      </c>
      <c r="P23" s="100"/>
      <c r="Q23" s="100" t="s">
        <v>118</v>
      </c>
      <c r="R23" s="100"/>
      <c r="S23" s="100" t="s">
        <v>120</v>
      </c>
      <c r="T23" s="100"/>
      <c r="U23" s="100" t="s">
        <v>118</v>
      </c>
      <c r="V23" s="100"/>
      <c r="W23" s="99"/>
      <c r="X23" s="99"/>
      <c r="Y23" s="101" t="s">
        <v>118</v>
      </c>
      <c r="Z23" s="102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</row>
    <row r="24" spans="1:58" ht="9.75" customHeight="1">
      <c r="A24" s="93"/>
      <c r="B24" s="94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7"/>
      <c r="O24" s="103"/>
      <c r="P24" s="100"/>
      <c r="Q24" s="100"/>
      <c r="R24" s="100"/>
      <c r="S24" s="100"/>
      <c r="T24" s="100"/>
      <c r="U24" s="100"/>
      <c r="V24" s="100"/>
      <c r="W24" s="99"/>
      <c r="X24" s="99"/>
      <c r="Y24" s="101"/>
      <c r="Z24" s="102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</row>
    <row r="25" spans="1:58" ht="9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</row>
    <row r="26" spans="1:58" ht="9.7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</row>
    <row r="27" spans="1:58" ht="9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</row>
    <row r="28" spans="1:58" ht="9.7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</row>
    <row r="29" spans="1:58" ht="9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</row>
    <row r="30" spans="1:58" ht="9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</row>
    <row r="31" spans="1:58" ht="9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</row>
    <row r="32" spans="1:58" ht="9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</row>
    <row r="33" spans="1:58" ht="9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</row>
    <row r="34" spans="1:58" ht="9.7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</row>
    <row r="35" spans="1:58" ht="9.7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</row>
    <row r="36" spans="1:58" ht="9.7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</row>
    <row r="37" spans="1:58" ht="9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</row>
    <row r="38" spans="1:58" ht="9.7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</row>
    <row r="39" spans="1:58" ht="9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</row>
    <row r="40" spans="1:58" ht="9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</row>
    <row r="41" spans="1:58" ht="9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</row>
    <row r="42" spans="1:58" ht="9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</row>
    <row r="43" spans="1:58" ht="9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</row>
    <row r="44" spans="1:58" ht="9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</row>
    <row r="45" spans="1:58" ht="9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</row>
    <row r="46" spans="1:58" ht="9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</row>
    <row r="47" spans="1:58" ht="9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</row>
    <row r="48" spans="1:58" ht="9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</row>
    <row r="49" spans="1:58" ht="9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</row>
    <row r="50" spans="1:58" ht="9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</row>
    <row r="51" spans="1:58" ht="9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</row>
    <row r="52" spans="1:58" ht="9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</row>
    <row r="53" spans="1:58" ht="9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</row>
    <row r="54" spans="1:58" ht="9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</row>
    <row r="55" spans="1:58" ht="9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</row>
    <row r="56" spans="1:58" ht="9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</row>
    <row r="57" spans="1:58" ht="9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</row>
    <row r="58" spans="1:58" ht="9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</row>
    <row r="59" spans="1:58" ht="9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</row>
    <row r="60" spans="1:58" ht="9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</row>
    <row r="61" spans="1:58" ht="9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</row>
    <row r="62" spans="1:58" ht="9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</row>
    <row r="63" spans="1:58" ht="9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</row>
    <row r="64" spans="1:58" ht="9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</row>
    <row r="65" spans="1:58" ht="9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</row>
    <row r="66" spans="1:58" ht="9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</row>
    <row r="67" spans="1:58" ht="9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</row>
    <row r="68" spans="1:58" ht="9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</row>
    <row r="69" spans="1:58" ht="9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</row>
    <row r="70" spans="1:58" ht="9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</row>
    <row r="71" spans="1:58" ht="9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</row>
    <row r="72" spans="1:58" ht="9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</row>
    <row r="73" spans="1:58" ht="9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</row>
    <row r="74" spans="1:58" ht="9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</row>
    <row r="75" spans="1:58" ht="9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</row>
    <row r="76" spans="1:58" ht="9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</row>
    <row r="77" spans="1:58" ht="9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</row>
    <row r="78" spans="1:58" ht="9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</row>
    <row r="79" spans="1:58" ht="9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</row>
    <row r="80" spans="1:58" ht="9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</row>
    <row r="81" spans="1:58" ht="9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</row>
    <row r="82" spans="1:58" ht="9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</row>
    <row r="83" spans="1:58" ht="9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</row>
  </sheetData>
  <sheetProtection sheet="1" objects="1" scenarios="1"/>
  <mergeCells count="51">
    <mergeCell ref="I1:Z2"/>
    <mergeCell ref="I3:Z4"/>
    <mergeCell ref="I5:Z6"/>
    <mergeCell ref="U13:V14"/>
    <mergeCell ref="W13:X14"/>
    <mergeCell ref="Y13:Z14"/>
    <mergeCell ref="A13:B14"/>
    <mergeCell ref="A15:B16"/>
    <mergeCell ref="O13:P14"/>
    <mergeCell ref="Q13:R14"/>
    <mergeCell ref="C15:N16"/>
    <mergeCell ref="A17:B18"/>
    <mergeCell ref="A19:B20"/>
    <mergeCell ref="A21:B22"/>
    <mergeCell ref="A23:B24"/>
    <mergeCell ref="U15:V16"/>
    <mergeCell ref="C13:N14"/>
    <mergeCell ref="C21:N22"/>
    <mergeCell ref="C23:N24"/>
    <mergeCell ref="S13:T14"/>
    <mergeCell ref="S15:T16"/>
    <mergeCell ref="C17:N18"/>
    <mergeCell ref="C19:N20"/>
    <mergeCell ref="O15:P16"/>
    <mergeCell ref="Q15:R16"/>
    <mergeCell ref="O17:P18"/>
    <mergeCell ref="Q17:R18"/>
    <mergeCell ref="W15:X16"/>
    <mergeCell ref="Y17:Z18"/>
    <mergeCell ref="O19:P20"/>
    <mergeCell ref="Q19:R20"/>
    <mergeCell ref="S19:T20"/>
    <mergeCell ref="U19:V20"/>
    <mergeCell ref="W19:X20"/>
    <mergeCell ref="Y19:Z20"/>
    <mergeCell ref="Y15:Z16"/>
    <mergeCell ref="W17:X18"/>
    <mergeCell ref="S17:T18"/>
    <mergeCell ref="U17:V18"/>
    <mergeCell ref="O21:P22"/>
    <mergeCell ref="Q21:R22"/>
    <mergeCell ref="S21:T22"/>
    <mergeCell ref="U21:V22"/>
    <mergeCell ref="W21:X22"/>
    <mergeCell ref="Y21:Z22"/>
    <mergeCell ref="O23:P24"/>
    <mergeCell ref="Q23:R24"/>
    <mergeCell ref="S23:T24"/>
    <mergeCell ref="U23:V24"/>
    <mergeCell ref="W23:X24"/>
    <mergeCell ref="Y23:Z24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"Сергей Шпрах"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11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Кузнецов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Хубатулин Ринат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70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Абдрашитов Азат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Салманов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Ласько Михаил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48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Ложкин Сергей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Вафин Егор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41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Горбунов Валентин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Закареев Али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Шапошников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52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Усков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Хайруллин Ренат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Новокрещенов Владимир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Зиновьев Александр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Бакиров Наиль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Халимонов Евгений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Семенов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Гайсин Айбулат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39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Прокофьев Михаил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Могилевская Инесса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45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Мухамадеев Артур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45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Мазурин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Уткулов Ринат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Семенов Константин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63</v>
      </c>
      <c r="E56" s="11"/>
      <c r="F56" s="18">
        <v>-31</v>
      </c>
      <c r="G56" s="6" t="str">
        <f>IF(G36=F20,F52,IF(G36=F52,F20,0))</f>
        <v>Кузнецов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Ларионов Даниил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Игнатенко Алексей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61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Салихов Рим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68</v>
      </c>
      <c r="D62" s="11"/>
      <c r="E62" s="4">
        <v>-58</v>
      </c>
      <c r="F62" s="6" t="str">
        <f>IF(Кстр2!H14=Кстр2!G10,Кстр2!G18,IF(Кстр2!H14=Кстр2!G18,Кстр2!G10,0))</f>
        <v>Шакиров Ильяс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Тодрамович Александр</v>
      </c>
      <c r="C63" s="11"/>
      <c r="D63" s="11"/>
      <c r="E63" s="5"/>
      <c r="F63" s="7">
        <v>61</v>
      </c>
      <c r="G63" s="8" t="s">
        <v>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61</v>
      </c>
      <c r="E64" s="4">
        <v>-59</v>
      </c>
      <c r="F64" s="10" t="str">
        <f>IF(Кстр2!H30=Кстр2!G26,Кстр2!G34,IF(Кстр2!H30=Кстр2!G34,Кстр2!G26,0))</f>
        <v>Мазурин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Шакиров Ильяс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Шакиров Ильяс</v>
      </c>
      <c r="C67" s="5"/>
      <c r="D67" s="5"/>
      <c r="E67" s="4">
        <v>-56</v>
      </c>
      <c r="F67" s="6" t="str">
        <f>IF(Кстр2!G10=Кстр2!F6,Кстр2!F14,IF(Кстр2!G10=Кстр2!F14,Кстр2!F6,0))</f>
        <v>Вафин Егор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Игнатенко Алексей</v>
      </c>
      <c r="C69" s="5"/>
      <c r="D69" s="5"/>
      <c r="E69" s="4">
        <v>-57</v>
      </c>
      <c r="F69" s="10" t="str">
        <f>IF(Кстр2!G26=Кстр2!F22,Кстр2!F30,IF(Кстр2!G26=Кстр2!F30,Кстр2!F22,0))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64</v>
      </c>
      <c r="D70" s="5"/>
      <c r="E70" s="5"/>
      <c r="F70" s="4">
        <v>-62</v>
      </c>
      <c r="G70" s="6" t="str">
        <f>IF(G68=F67,F69,IF(G68=F69,F67,0))</f>
        <v>Вафин Егор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Прокофьев Михаил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64</v>
      </c>
      <c r="E72" s="4">
        <v>-63</v>
      </c>
      <c r="F72" s="6" t="str">
        <f>IF(C70=B69,B71,IF(C70=B71,B69,0))</f>
        <v>Прокофьев Михаил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Усков Сергей</v>
      </c>
      <c r="C73" s="11"/>
      <c r="D73" s="17" t="s">
        <v>6</v>
      </c>
      <c r="E73" s="5"/>
      <c r="F73" s="7">
        <v>66</v>
      </c>
      <c r="G73" s="8" t="s">
        <v>65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70</v>
      </c>
      <c r="D74" s="20"/>
      <c r="E74" s="4">
        <v>-64</v>
      </c>
      <c r="F74" s="10" t="str">
        <f>IF(C74=B73,B75,IF(C74=B75,B73,0))</f>
        <v>Усков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Хубатулин Ринат</v>
      </c>
      <c r="C75" s="4">
        <v>-65</v>
      </c>
      <c r="D75" s="6" t="str">
        <f>IF(D72=C70,C74,IF(D72=C74,C70,0))</f>
        <v>Хубатулин Ринат</v>
      </c>
      <c r="E75" s="5"/>
      <c r="F75" s="4">
        <v>-66</v>
      </c>
      <c r="G75" s="6" t="str">
        <f>IF(G73=F72,F74,IF(G73=F74,F72,0))</f>
        <v>Усков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"Сергей Шпрах"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11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Вафин Егор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Абдрашитов Азат</v>
      </c>
      <c r="C6" s="7">
        <v>40</v>
      </c>
      <c r="D6" s="14" t="s">
        <v>69</v>
      </c>
      <c r="E6" s="7">
        <v>52</v>
      </c>
      <c r="F6" s="14" t="s">
        <v>48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Салихов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Ласько Михаил</v>
      </c>
      <c r="C8" s="5"/>
      <c r="D8" s="7">
        <v>48</v>
      </c>
      <c r="E8" s="21" t="s">
        <v>64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Ложкин Сергей</v>
      </c>
      <c r="C10" s="7">
        <v>41</v>
      </c>
      <c r="D10" s="21" t="s">
        <v>64</v>
      </c>
      <c r="E10" s="15"/>
      <c r="F10" s="7">
        <v>56</v>
      </c>
      <c r="G10" s="14" t="s">
        <v>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Игнатенко Алексей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Закареев Али</v>
      </c>
      <c r="C12" s="5"/>
      <c r="D12" s="4">
        <v>-26</v>
      </c>
      <c r="E12" s="6" t="str">
        <f>IF(Кстр1!E28=Кстр1!D24,Кстр1!D32,IF(Кстр1!E28=Кстр1!D32,Кстр1!D24,0))</f>
        <v>Бакиров Наиль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73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Шапошников Александр</v>
      </c>
      <c r="C14" s="7">
        <v>42</v>
      </c>
      <c r="D14" s="14" t="s">
        <v>65</v>
      </c>
      <c r="E14" s="7">
        <v>53</v>
      </c>
      <c r="F14" s="21" t="s">
        <v>46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Прокофьев Михаил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Новокрещенов Владимир</v>
      </c>
      <c r="C16" s="5"/>
      <c r="D16" s="7">
        <v>49</v>
      </c>
      <c r="E16" s="21" t="s">
        <v>65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Зиновьев Александр</v>
      </c>
      <c r="C18" s="7">
        <v>43</v>
      </c>
      <c r="D18" s="21" t="s">
        <v>72</v>
      </c>
      <c r="E18" s="15"/>
      <c r="F18" s="4">
        <v>-30</v>
      </c>
      <c r="G18" s="10" t="str">
        <f>IF(Кстр1!F52=Кстр1!E44,Кстр1!E60,IF(Кстр1!F52=Кстр1!E60,Кстр1!E44,0))</f>
        <v>Шакиров Ильяс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Гайсин Айбулат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Халимонов Евгений</v>
      </c>
      <c r="C20" s="5"/>
      <c r="D20" s="4">
        <v>-27</v>
      </c>
      <c r="E20" s="6" t="str">
        <f>IF(Кстр1!E44=Кстр1!D40,Кстр1!D48,IF(Кстр1!E44=Кстр1!D48,Кстр1!D40,0))</f>
        <v>Мазурин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81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Семенов Юрий</v>
      </c>
      <c r="C22" s="7">
        <v>44</v>
      </c>
      <c r="D22" s="14" t="s">
        <v>66</v>
      </c>
      <c r="E22" s="7">
        <v>54</v>
      </c>
      <c r="F22" s="14" t="s">
        <v>45</v>
      </c>
      <c r="G22" s="15"/>
      <c r="H22" s="7">
        <v>60</v>
      </c>
      <c r="I22" s="24" t="s">
        <v>62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Хайруллин Ренат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Могилевская Инесса</v>
      </c>
      <c r="C24" s="5"/>
      <c r="D24" s="7">
        <v>50</v>
      </c>
      <c r="E24" s="21" t="s">
        <v>52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Мухамадеев Артур</v>
      </c>
      <c r="C26" s="7">
        <v>45</v>
      </c>
      <c r="D26" s="21" t="s">
        <v>52</v>
      </c>
      <c r="E26" s="15"/>
      <c r="F26" s="7">
        <v>57</v>
      </c>
      <c r="G26" s="14" t="s">
        <v>45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Усков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Семенов Константин</v>
      </c>
      <c r="C28" s="5"/>
      <c r="D28" s="4">
        <v>-28</v>
      </c>
      <c r="E28" s="6" t="str">
        <f>IF(Кстр1!E60=Кстр1!D56,Кстр1!D64,IF(Кстр1!E60=Кстр1!D64,Кстр1!D56,0))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57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Ларионов Даниил</v>
      </c>
      <c r="C30" s="7">
        <v>46</v>
      </c>
      <c r="D30" s="14" t="s">
        <v>54</v>
      </c>
      <c r="E30" s="7">
        <v>55</v>
      </c>
      <c r="F30" s="21" t="s">
        <v>63</v>
      </c>
      <c r="G30" s="7">
        <v>59</v>
      </c>
      <c r="H30" s="21" t="s">
        <v>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Салманов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Тодрамович Александр</v>
      </c>
      <c r="C32" s="5"/>
      <c r="D32" s="7">
        <v>51</v>
      </c>
      <c r="E32" s="21" t="s">
        <v>70</v>
      </c>
      <c r="F32" s="5"/>
      <c r="G32" s="11"/>
      <c r="H32" s="4">
        <v>-60</v>
      </c>
      <c r="I32" s="6" t="str">
        <f>IF(I22=H14,H30,IF(I22=H30,H14,0))</f>
        <v>Бакиров Наиль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70</v>
      </c>
      <c r="E34" s="15"/>
      <c r="F34" s="4">
        <v>-29</v>
      </c>
      <c r="G34" s="10" t="str">
        <f>IF(Кстр1!F20=Кстр1!E12,Кстр1!E28,IF(Кстр1!F20=Кстр1!E28,Кстр1!E12,0))</f>
        <v>Горбунов Валентин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Хубатулин Ринат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Салихов Рим</v>
      </c>
      <c r="C37" s="5"/>
      <c r="D37" s="5"/>
      <c r="E37" s="5"/>
      <c r="F37" s="4">
        <v>-48</v>
      </c>
      <c r="G37" s="6" t="str">
        <f>IF(E8=D6,D10,IF(E8=D10,D6,0))</f>
        <v>Абдрашитов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68</v>
      </c>
      <c r="D38" s="5"/>
      <c r="E38" s="5"/>
      <c r="F38" s="5"/>
      <c r="G38" s="7">
        <v>67</v>
      </c>
      <c r="H38" s="14" t="s">
        <v>69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Ласько Михаил</v>
      </c>
      <c r="C39" s="11"/>
      <c r="D39" s="5"/>
      <c r="E39" s="5"/>
      <c r="F39" s="4">
        <v>-49</v>
      </c>
      <c r="G39" s="10" t="str">
        <f>IF(E16=D14,D18,IF(E16=D18,D14,0))</f>
        <v>Новокрещенов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68</v>
      </c>
      <c r="E40" s="5"/>
      <c r="F40" s="5"/>
      <c r="G40" s="5"/>
      <c r="H40" s="7">
        <v>69</v>
      </c>
      <c r="I40" s="23" t="s">
        <v>66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Хайруллин Ренат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67</v>
      </c>
      <c r="D42" s="11"/>
      <c r="E42" s="5"/>
      <c r="F42" s="5"/>
      <c r="G42" s="7">
        <v>68</v>
      </c>
      <c r="H42" s="21" t="s">
        <v>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Гайсин Айбулат</v>
      </c>
      <c r="C43" s="5"/>
      <c r="D43" s="11"/>
      <c r="E43" s="5"/>
      <c r="F43" s="4">
        <v>-51</v>
      </c>
      <c r="G43" s="10" t="str">
        <f>IF(E32=D30,D34,IF(E32=D34,D30,0))</f>
        <v>Салманов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68</v>
      </c>
      <c r="F44" s="5"/>
      <c r="G44" s="5"/>
      <c r="H44" s="4">
        <v>-69</v>
      </c>
      <c r="I44" s="6" t="str">
        <f>IF(I40=H38,H42,IF(I40=H42,H38,0))</f>
        <v>Абдрашитов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Халимонов Евгений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Новокрещенов Владимир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81</v>
      </c>
      <c r="D46" s="11"/>
      <c r="E46" s="5"/>
      <c r="F46" s="5"/>
      <c r="G46" s="5"/>
      <c r="H46" s="7">
        <v>70</v>
      </c>
      <c r="I46" s="24" t="s">
        <v>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Мухамадеев Артур</v>
      </c>
      <c r="C47" s="11"/>
      <c r="D47" s="11"/>
      <c r="E47" s="5"/>
      <c r="F47" s="5"/>
      <c r="G47" s="4">
        <v>-68</v>
      </c>
      <c r="H47" s="10" t="str">
        <f>IF(H42=G41,G43,IF(H42=G43,G41,0))</f>
        <v>Салманов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Новокрещенов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Семенов Константин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55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 t="str">
        <f>IF(C38=B37,B39,IF(C38=B39,B37,0))</f>
        <v>Ласько Михаил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Тодрамович Александр</v>
      </c>
      <c r="C51" s="5"/>
      <c r="D51" s="5"/>
      <c r="E51" s="16" t="s">
        <v>17</v>
      </c>
      <c r="F51" s="5"/>
      <c r="G51" s="7">
        <v>79</v>
      </c>
      <c r="H51" s="14" t="s">
        <v>76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Гайсин Айбулат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67</v>
      </c>
      <c r="F53" s="5"/>
      <c r="G53" s="5"/>
      <c r="H53" s="7">
        <v>81</v>
      </c>
      <c r="I53" s="23" t="s">
        <v>76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Халимонов Евгений</v>
      </c>
      <c r="E54" s="16" t="s">
        <v>31</v>
      </c>
      <c r="F54" s="4">
        <v>-73</v>
      </c>
      <c r="G54" s="6" t="str">
        <f>IF(C46=B45,B47,IF(C46=B47,B45,0))</f>
        <v>Мухамадеев Артур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Халимонов Евгений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Семенов Константин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77</v>
      </c>
      <c r="D57" s="5"/>
      <c r="E57" s="5"/>
      <c r="F57" s="5"/>
      <c r="G57" s="5"/>
      <c r="H57" s="4">
        <v>-81</v>
      </c>
      <c r="I57" s="6" t="str">
        <f>IF(I53=H51,H55,IF(I53=H55,H51,0))</f>
        <v>Семенов Константин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Ложкин Сергей</v>
      </c>
      <c r="C58" s="11"/>
      <c r="D58" s="5"/>
      <c r="E58" s="5"/>
      <c r="F58" s="5"/>
      <c r="G58" s="4">
        <v>-79</v>
      </c>
      <c r="H58" s="6" t="str">
        <f>IF(H51=G50,G52,IF(H51=G52,G50,0))</f>
        <v>Шапошников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79</v>
      </c>
      <c r="E59" s="5"/>
      <c r="F59" s="5"/>
      <c r="G59" s="5"/>
      <c r="H59" s="7">
        <v>82</v>
      </c>
      <c r="I59" s="24" t="s">
        <v>73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Закареев Али</v>
      </c>
      <c r="C60" s="11"/>
      <c r="D60" s="11"/>
      <c r="E60" s="5"/>
      <c r="F60" s="5"/>
      <c r="G60" s="4">
        <v>-80</v>
      </c>
      <c r="H60" s="10" t="str">
        <f>IF(H55=G54,G56,IF(H55=G56,G54,0))</f>
        <v>Мухамадеев Артур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79</v>
      </c>
      <c r="D61" s="11"/>
      <c r="E61" s="5"/>
      <c r="F61" s="5"/>
      <c r="G61" s="5"/>
      <c r="H61" s="4">
        <v>-82</v>
      </c>
      <c r="I61" s="6" t="str">
        <f>IF(I59=H58,H60,IF(I59=H60,H58,0))</f>
        <v>Мухамадеев Артур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Зиновьев Александр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Семенов Юрий</v>
      </c>
      <c r="C64" s="5"/>
      <c r="D64" s="11"/>
      <c r="E64" s="16" t="s">
        <v>23</v>
      </c>
      <c r="F64" s="5"/>
      <c r="G64" s="7">
        <v>91</v>
      </c>
      <c r="H64" s="14" t="s">
        <v>80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71</v>
      </c>
      <c r="D65" s="11"/>
      <c r="E65" s="5"/>
      <c r="F65" s="4">
        <v>-84</v>
      </c>
      <c r="G65" s="10" t="str">
        <f>IF(C61=B60,B62,IF(C61=B62,B60,0))</f>
        <v>Зиновьев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Могилевская Инесса</v>
      </c>
      <c r="C66" s="11"/>
      <c r="D66" s="11"/>
      <c r="E66" s="5"/>
      <c r="F66" s="5"/>
      <c r="G66" s="5"/>
      <c r="H66" s="7">
        <v>93</v>
      </c>
      <c r="I66" s="23" t="s">
        <v>80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71</v>
      </c>
      <c r="E67" s="5"/>
      <c r="F67" s="4">
        <v>-85</v>
      </c>
      <c r="G67" s="6" t="str">
        <f>IF(C65=B64,B66,IF(C65=B66,B64,0))</f>
        <v>Могилевская Инесса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Ларионов Даниил</v>
      </c>
      <c r="C68" s="11"/>
      <c r="D68" s="5"/>
      <c r="E68" s="5"/>
      <c r="F68" s="5"/>
      <c r="G68" s="7">
        <v>92</v>
      </c>
      <c r="H68" s="21" t="s">
        <v>74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75</v>
      </c>
      <c r="D69" s="4">
        <v>-89</v>
      </c>
      <c r="E69" s="6" t="str">
        <f>IF(E63=D59,D67,IF(E63=D67,D59,0))</f>
        <v>Закареев Али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Могилевская Инесса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Ложкин Сергей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77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Ларионов Даниил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Ларионов Даниил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Аристов Александр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Яковлев Михаил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Аббасов Рустамхон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Кузнецов Александр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Валеев Риф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Исмайлов Азат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Максютов Азат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Сафиуллин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Мазурин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Мазурин Викентий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Салманов Сергей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Ахтемзянов Рустам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Бакиров Наиль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Хабиров Марс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Фаткуллин Раис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Файзуллин Тимур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Ким Антон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Шакуров Нафис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Усков Сергей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Семенов Константин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Тодрамович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Вафин Егор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Давлетов Тимур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"Сергей Шпрах"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17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Усков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Мазурин Викентий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Шакуров Нафис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Максютов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Валеев Риф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Ким Антон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Ахтемзянов Рустам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Вафин Егор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Тодрамович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Исмайлов Азат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Аристов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Салманов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Хабиров Марс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Бакиров Наиль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Семенов Константин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Кузнецов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Сафиуллин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Яковлев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Файзуллин Тимур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Мазурин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Давлетов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53</v>
      </c>
      <c r="D62" s="11"/>
      <c r="E62" s="4">
        <v>-58</v>
      </c>
      <c r="F62" s="6" t="str">
        <f>IF(Мстр2!H14=Мстр2!G10,Мстр2!G18,IF(Мстр2!H14=Мстр2!G18,Мстр2!G10,0))</f>
        <v>Исмайлов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Фаткуллин Раис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Валеев Риф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Мазурин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Сафиуллин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45</v>
      </c>
      <c r="D70" s="5"/>
      <c r="E70" s="5"/>
      <c r="F70" s="4">
        <v>-62</v>
      </c>
      <c r="G70" s="6" t="str">
        <f>IF(G68=F67,F69,IF(G68=F69,F67,0))</f>
        <v>Сафиуллин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Салманов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45</v>
      </c>
      <c r="E72" s="4">
        <v>-63</v>
      </c>
      <c r="F72" s="6" t="str">
        <f>IF(C70=B69,B71,IF(C70=B71,B69,0))</f>
        <v>Салманов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Ахтемзянов Рустам</v>
      </c>
      <c r="C73" s="11"/>
      <c r="D73" s="17" t="s">
        <v>6</v>
      </c>
      <c r="E73" s="5"/>
      <c r="F73" s="7">
        <v>66</v>
      </c>
      <c r="G73" s="8" t="s">
        <v>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51</v>
      </c>
      <c r="D74" s="20"/>
      <c r="E74" s="4">
        <v>-64</v>
      </c>
      <c r="F74" s="10" t="str">
        <f>IF(C74=B73,B75,IF(C74=B75,B73,0))</f>
        <v>Ахтемзянов Рустам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Мазурин Викентий</v>
      </c>
      <c r="C75" s="4">
        <v>-65</v>
      </c>
      <c r="D75" s="6" t="str">
        <f>IF(D72=C70,C74,IF(D72=C74,C70,0))</f>
        <v>Мазурин Викентий</v>
      </c>
      <c r="E75" s="5"/>
      <c r="F75" s="4">
        <v>-66</v>
      </c>
      <c r="G75" s="6" t="str">
        <f>IF(G73=F72,F74,IF(G73=F74,F72,0))</f>
        <v>Ахтемзянов Рустам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"Сергей Шпрах"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17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Максютов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Усков Сергей</v>
      </c>
      <c r="C6" s="7">
        <v>40</v>
      </c>
      <c r="D6" s="14" t="s">
        <v>53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Фаткуллин Раис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Мазурин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Исмайлов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Ким Антон</v>
      </c>
      <c r="C14" s="7">
        <v>42</v>
      </c>
      <c r="D14" s="14" t="s">
        <v>46</v>
      </c>
      <c r="E14" s="7">
        <v>53</v>
      </c>
      <c r="F14" s="21" t="s">
        <v>39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Бакиров Наиль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Тодрамович Александр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54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Салманов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Кузнецов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Хабиров Марс</v>
      </c>
      <c r="C22" s="7">
        <v>44</v>
      </c>
      <c r="D22" s="14" t="s">
        <v>49</v>
      </c>
      <c r="E22" s="7">
        <v>54</v>
      </c>
      <c r="F22" s="14" t="s">
        <v>41</v>
      </c>
      <c r="G22" s="15"/>
      <c r="H22" s="7">
        <v>60</v>
      </c>
      <c r="I22" s="24" t="s">
        <v>37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Вафин Егор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Семенов Константин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Ахтемзянов Рустам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Файзуллин Тимур</v>
      </c>
      <c r="C30" s="7">
        <v>46</v>
      </c>
      <c r="D30" s="14" t="s">
        <v>58</v>
      </c>
      <c r="E30" s="7">
        <v>55</v>
      </c>
      <c r="F30" s="21" t="s">
        <v>42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Шакуров Нафис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Давлетов Тимур</v>
      </c>
      <c r="C32" s="5"/>
      <c r="D32" s="7">
        <v>51</v>
      </c>
      <c r="E32" s="21" t="s">
        <v>51</v>
      </c>
      <c r="F32" s="5"/>
      <c r="G32" s="11"/>
      <c r="H32" s="4">
        <v>-60</v>
      </c>
      <c r="I32" s="6" t="str">
        <f>IF(I22=H14,H30,IF(I22=H30,H14,0))</f>
        <v>Кузнецов Александр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50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51</v>
      </c>
      <c r="E34" s="15"/>
      <c r="F34" s="4">
        <v>-29</v>
      </c>
      <c r="G34" s="10" t="str">
        <f>IF(Мстр1!F20=Мстр1!E12,Мстр1!E28,IF(Мстр1!F20=Мстр1!E28,Мстр1!E12,0))</f>
        <v>Валеев Риф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Мазурин Викентий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Усков Сергей</v>
      </c>
      <c r="C37" s="5"/>
      <c r="D37" s="5"/>
      <c r="E37" s="5"/>
      <c r="F37" s="4">
        <v>-48</v>
      </c>
      <c r="G37" s="6" t="str">
        <f>IF(E8=D6,D10,IF(E8=D10,D6,0))</f>
        <v>Фаткуллин Раис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52</v>
      </c>
      <c r="D38" s="5"/>
      <c r="E38" s="5"/>
      <c r="F38" s="5"/>
      <c r="G38" s="7">
        <v>67</v>
      </c>
      <c r="H38" s="14" t="s">
        <v>46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Бакиров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Ким Антон</v>
      </c>
      <c r="C41" s="11"/>
      <c r="D41" s="11"/>
      <c r="E41" s="5"/>
      <c r="F41" s="4">
        <v>-50</v>
      </c>
      <c r="G41" s="6" t="str">
        <f>IF(E24=D22,D26,IF(E24=D26,D22,0))</f>
        <v>Хабиров Марс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Файзуллин Тимур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56</v>
      </c>
      <c r="F44" s="5"/>
      <c r="G44" s="5"/>
      <c r="H44" s="4">
        <v>-69</v>
      </c>
      <c r="I44" s="6" t="str">
        <f>IF(I40=H38,H42,IF(I40=H42,H38,0))</f>
        <v>Хабиров Марс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Вафин Егор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Фаткуллин Раис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57</v>
      </c>
      <c r="D46" s="11"/>
      <c r="E46" s="5"/>
      <c r="F46" s="5"/>
      <c r="G46" s="5"/>
      <c r="H46" s="7">
        <v>70</v>
      </c>
      <c r="I46" s="24" t="s">
        <v>53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Семенов Константин</v>
      </c>
      <c r="C47" s="11"/>
      <c r="D47" s="11"/>
      <c r="E47" s="5"/>
      <c r="F47" s="5"/>
      <c r="G47" s="4">
        <v>-68</v>
      </c>
      <c r="H47" s="10" t="str">
        <f>IF(H42=G41,G43,IF(H42=G43,G41,0))</f>
        <v>Файзуллин Тимур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44</v>
      </c>
      <c r="E48" s="5"/>
      <c r="F48" s="5"/>
      <c r="G48" s="5"/>
      <c r="H48" s="4">
        <v>-70</v>
      </c>
      <c r="I48" s="6" t="str">
        <f>IF(I46=H45,H47,IF(I46=H47,H45,0))</f>
        <v>Файзуллин Тимур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Шакуров Нафис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44</v>
      </c>
      <c r="D50" s="4">
        <v>-77</v>
      </c>
      <c r="E50" s="6" t="str">
        <f>IF(E44=D40,D48,IF(E44=D48,D40,0))</f>
        <v>Шакуров Нафис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Давлетов Тимур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Усков Сергей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52</v>
      </c>
      <c r="F53" s="5"/>
      <c r="G53" s="5"/>
      <c r="H53" s="7">
        <v>81</v>
      </c>
      <c r="I53" s="23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Семенов Константин</v>
      </c>
      <c r="E54" s="16" t="s">
        <v>31</v>
      </c>
      <c r="F54" s="4">
        <v>-73</v>
      </c>
      <c r="G54" s="6" t="str">
        <f>IF(C46=B45,B47,IF(C46=B47,B45,0))</f>
        <v>Вафин Егор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Семенов Константин</v>
      </c>
      <c r="F55" s="5"/>
      <c r="G55" s="7">
        <v>80</v>
      </c>
      <c r="H55" s="21" t="s">
        <v>48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Вафин Егор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J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110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79</v>
      </c>
      <c r="B5" s="28">
        <v>1</v>
      </c>
      <c r="C5" s="26" t="str">
        <f>3!E12</f>
        <v>Сайфуллин Рим</v>
      </c>
      <c r="D5" s="25"/>
      <c r="E5" s="25"/>
      <c r="F5" s="25"/>
      <c r="G5" s="25"/>
      <c r="H5" s="25"/>
      <c r="I5" s="35"/>
    </row>
    <row r="6" spans="1:9" ht="18">
      <c r="A6" s="27" t="s">
        <v>97</v>
      </c>
      <c r="B6" s="28">
        <v>2</v>
      </c>
      <c r="C6" s="26" t="str">
        <f>3!E19</f>
        <v>Низамутдинов Эльмир</v>
      </c>
      <c r="D6" s="25"/>
      <c r="E6" s="25"/>
      <c r="F6" s="25"/>
      <c r="G6" s="25"/>
      <c r="H6" s="25"/>
      <c r="I6" s="35"/>
    </row>
    <row r="7" spans="1:9" ht="18">
      <c r="A7" s="27" t="s">
        <v>98</v>
      </c>
      <c r="B7" s="28">
        <v>3</v>
      </c>
      <c r="C7" s="26" t="str">
        <f>3!E25</f>
        <v>Апакетов Эдуард</v>
      </c>
      <c r="D7" s="25"/>
      <c r="E7" s="25"/>
      <c r="F7" s="25"/>
      <c r="G7" s="25"/>
      <c r="H7" s="25"/>
      <c r="I7" s="35"/>
    </row>
    <row r="8" spans="1:9" ht="18">
      <c r="A8" s="27" t="s">
        <v>105</v>
      </c>
      <c r="B8" s="28">
        <v>4</v>
      </c>
      <c r="C8" s="26" t="str">
        <f>3!E28</f>
        <v>Закареев Али</v>
      </c>
      <c r="D8" s="25"/>
      <c r="E8" s="25"/>
      <c r="F8" s="25"/>
      <c r="G8" s="25"/>
      <c r="H8" s="25"/>
      <c r="I8" s="25"/>
    </row>
    <row r="9" spans="1:9" ht="18">
      <c r="A9" s="27" t="s">
        <v>111</v>
      </c>
      <c r="B9" s="28">
        <v>5</v>
      </c>
      <c r="C9" s="26" t="str">
        <f>3!E31</f>
        <v>Сайфуллина Азалия</v>
      </c>
      <c r="D9" s="25"/>
      <c r="E9" s="25"/>
      <c r="F9" s="25"/>
      <c r="G9" s="25"/>
      <c r="H9" s="25"/>
      <c r="I9" s="25"/>
    </row>
    <row r="10" spans="1:9" ht="18">
      <c r="A10" s="27" t="s">
        <v>112</v>
      </c>
      <c r="B10" s="28">
        <v>6</v>
      </c>
      <c r="C10" s="26" t="str">
        <f>3!E33</f>
        <v>Мингалиев Азиз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7</v>
      </c>
      <c r="C11" s="26" t="str">
        <f>3!C33</f>
        <v>Григорьев Руслан</v>
      </c>
      <c r="D11" s="25"/>
      <c r="E11" s="25"/>
      <c r="F11" s="25"/>
      <c r="G11" s="25"/>
      <c r="H11" s="25"/>
      <c r="I11" s="25"/>
    </row>
    <row r="12" spans="1:9" ht="18">
      <c r="A12" s="27" t="s">
        <v>95</v>
      </c>
      <c r="B12" s="28">
        <v>8</v>
      </c>
      <c r="C12" s="26" t="str">
        <f>3!C35</f>
        <v>Фоминых Илья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Сп3!A1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Сп3!A2</f>
        <v>1/16 финала Турнира "Сергей Шпрах"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Сп3!A3</f>
        <v>20 сентября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Сп3!A5</f>
        <v>Закареев Али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95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Сп3!A12</f>
        <v>Апакетов Эдуард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111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Сп3!A9</f>
        <v>Сайфуллин Рим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111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Сп3!A8</f>
        <v>Григорьев Руслан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111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Сп3!A7</f>
        <v>Сайфуллина Азалия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98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Сп3!A10</f>
        <v>Мингалиев Азиз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97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Сп3!A11</f>
        <v>Фоминых Илья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97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Сп3!A6</f>
        <v>Низамутдинов Эльмир</v>
      </c>
      <c r="C19" s="38"/>
      <c r="D19" s="38">
        <v>-7</v>
      </c>
      <c r="E19" s="49" t="str">
        <f>IF(E12=D8,D16,IF(E12=D16,D8,0))</f>
        <v>Низамутдинов Эльмир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Закареев Али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79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Григорьев Руслан</v>
      </c>
      <c r="C23" s="51">
        <v>10</v>
      </c>
      <c r="D23" s="42" t="s">
        <v>79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Сайфуллина Азалия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Мингалиев Азиз</v>
      </c>
      <c r="C25" s="38"/>
      <c r="D25" s="41">
        <v>12</v>
      </c>
      <c r="E25" s="45" t="s">
        <v>95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112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Фоминых Илья</v>
      </c>
      <c r="C27" s="51">
        <v>11</v>
      </c>
      <c r="D27" s="44" t="s">
        <v>95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Апакетов Эдуард</v>
      </c>
      <c r="D28" s="38">
        <v>-12</v>
      </c>
      <c r="E28" s="49" t="str">
        <f>IF(E25=D23,D27,IF(E25=D27,D23,0))</f>
        <v>Закареев Али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Сайфуллина Азалия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98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Григорьев Руслан</v>
      </c>
      <c r="C32" s="38">
        <v>-11</v>
      </c>
      <c r="D32" s="52" t="str">
        <f>IF(D27=C26,C28,IF(D27=C28,C26,0))</f>
        <v>Мингалиев Азиз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105</v>
      </c>
      <c r="D33" s="38">
        <v>-13</v>
      </c>
      <c r="E33" s="49" t="str">
        <f>IF(E31=D30,D32,IF(E31=D32,D30,0))</f>
        <v>Мингалиев Азиз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Фоминых Илья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Фоминых Илья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104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92</v>
      </c>
      <c r="B5" s="28">
        <v>1</v>
      </c>
      <c r="C5" s="26" t="str">
        <f>2!E12</f>
        <v>Апакетов Эдуард</v>
      </c>
      <c r="D5" s="25"/>
      <c r="E5" s="25"/>
      <c r="F5" s="25"/>
      <c r="G5" s="25"/>
      <c r="H5" s="25"/>
      <c r="I5" s="35"/>
    </row>
    <row r="6" spans="1:9" ht="18">
      <c r="A6" s="27" t="s">
        <v>97</v>
      </c>
      <c r="B6" s="28">
        <v>2</v>
      </c>
      <c r="C6" s="26" t="str">
        <f>2!E19</f>
        <v>Нестеренко Георгий</v>
      </c>
      <c r="D6" s="25"/>
      <c r="E6" s="25"/>
      <c r="F6" s="25"/>
      <c r="G6" s="25"/>
      <c r="H6" s="25"/>
      <c r="I6" s="35"/>
    </row>
    <row r="7" spans="1:9" ht="18">
      <c r="A7" s="27" t="s">
        <v>105</v>
      </c>
      <c r="B7" s="28">
        <v>3</v>
      </c>
      <c r="C7" s="26" t="str">
        <f>2!E25</f>
        <v>Ларионов Юрий</v>
      </c>
      <c r="D7" s="25"/>
      <c r="E7" s="25"/>
      <c r="F7" s="25"/>
      <c r="G7" s="25"/>
      <c r="H7" s="25"/>
      <c r="I7" s="35"/>
    </row>
    <row r="8" spans="1:9" ht="18">
      <c r="A8" s="27" t="s">
        <v>98</v>
      </c>
      <c r="B8" s="28">
        <v>4</v>
      </c>
      <c r="C8" s="26" t="str">
        <f>2!E28</f>
        <v>Сайфуллина Азалия</v>
      </c>
      <c r="D8" s="25"/>
      <c r="E8" s="25"/>
      <c r="F8" s="25"/>
      <c r="G8" s="25"/>
      <c r="H8" s="25"/>
      <c r="I8" s="25"/>
    </row>
    <row r="9" spans="1:9" ht="18">
      <c r="A9" s="27" t="s">
        <v>106</v>
      </c>
      <c r="B9" s="28">
        <v>5</v>
      </c>
      <c r="C9" s="26" t="str">
        <f>2!E31</f>
        <v>Низамутдинов Эльмир</v>
      </c>
      <c r="D9" s="25"/>
      <c r="E9" s="25"/>
      <c r="F9" s="25"/>
      <c r="G9" s="25"/>
      <c r="H9" s="25"/>
      <c r="I9" s="25"/>
    </row>
    <row r="10" spans="1:9" ht="18">
      <c r="A10" s="27" t="s">
        <v>95</v>
      </c>
      <c r="B10" s="28">
        <v>6</v>
      </c>
      <c r="C10" s="26" t="str">
        <f>2!E33</f>
        <v>Тарханов Андрей</v>
      </c>
      <c r="D10" s="25"/>
      <c r="E10" s="25"/>
      <c r="F10" s="25"/>
      <c r="G10" s="25"/>
      <c r="H10" s="25"/>
      <c r="I10" s="25"/>
    </row>
    <row r="11" spans="1:9" ht="18">
      <c r="A11" s="27" t="s">
        <v>107</v>
      </c>
      <c r="B11" s="28">
        <v>7</v>
      </c>
      <c r="C11" s="26" t="str">
        <f>2!C33</f>
        <v>Романченко Геннадий</v>
      </c>
      <c r="D11" s="25"/>
      <c r="E11" s="25"/>
      <c r="F11" s="25"/>
      <c r="G11" s="25"/>
      <c r="H11" s="25"/>
      <c r="I11" s="25"/>
    </row>
    <row r="12" spans="1:9" ht="18">
      <c r="A12" s="27" t="s">
        <v>108</v>
      </c>
      <c r="B12" s="28">
        <v>8</v>
      </c>
      <c r="C12" s="26" t="str">
        <f>2!C35</f>
        <v>Григорьев Руслан</v>
      </c>
      <c r="D12" s="25"/>
      <c r="E12" s="25"/>
      <c r="F12" s="25"/>
      <c r="G12" s="25"/>
      <c r="H12" s="25"/>
      <c r="I12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37" customWidth="1"/>
    <col min="2" max="4" width="23.75390625" style="37" customWidth="1"/>
    <col min="5" max="13" width="3.75390625" style="37" customWidth="1"/>
    <col min="14" max="16384" width="2.75390625" style="37" customWidth="1"/>
  </cols>
  <sheetData>
    <row r="1" spans="1:10" ht="15.75">
      <c r="A1" s="36" t="str">
        <f>Сп2!A1</f>
        <v>Кубок Башкортостана 2009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tr">
        <f>Сп2!A2</f>
        <v>1/8 финала Турнира "Сергей Шпрах"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>
      <c r="A3" s="36" t="str">
        <f>Сп2!A3</f>
        <v>26 сентября 2009 г.</v>
      </c>
      <c r="B3" s="36"/>
      <c r="C3" s="36"/>
      <c r="D3" s="36"/>
      <c r="E3" s="36"/>
      <c r="F3" s="36"/>
      <c r="G3" s="36"/>
      <c r="H3" s="36"/>
      <c r="I3" s="36"/>
      <c r="J3" s="36"/>
    </row>
    <row r="5" spans="1:10" s="40" customFormat="1" ht="10.5" customHeight="1">
      <c r="A5" s="38">
        <v>1</v>
      </c>
      <c r="B5" s="39" t="str">
        <f>Сп2!A5</f>
        <v>Нестеренко Георгий</v>
      </c>
      <c r="C5" s="38"/>
      <c r="D5" s="38"/>
      <c r="E5" s="38"/>
      <c r="F5" s="37"/>
      <c r="G5" s="37"/>
      <c r="H5" s="37"/>
      <c r="I5" s="37"/>
      <c r="J5" s="37"/>
    </row>
    <row r="6" spans="1:10" s="40" customFormat="1" ht="10.5" customHeight="1">
      <c r="A6" s="38"/>
      <c r="B6" s="41">
        <v>1</v>
      </c>
      <c r="C6" s="42" t="s">
        <v>92</v>
      </c>
      <c r="D6" s="38"/>
      <c r="E6" s="38"/>
      <c r="F6" s="37"/>
      <c r="G6" s="37"/>
      <c r="H6" s="37"/>
      <c r="I6" s="37"/>
      <c r="J6" s="37"/>
    </row>
    <row r="7" spans="1:10" s="40" customFormat="1" ht="10.5" customHeight="1">
      <c r="A7" s="38">
        <v>8</v>
      </c>
      <c r="B7" s="43" t="str">
        <f>Сп2!A12</f>
        <v>Романченко Геннадий</v>
      </c>
      <c r="C7" s="41"/>
      <c r="D7" s="38"/>
      <c r="E7" s="38"/>
      <c r="F7" s="37"/>
      <c r="G7" s="37"/>
      <c r="H7" s="37"/>
      <c r="I7" s="37"/>
      <c r="J7" s="37"/>
    </row>
    <row r="8" spans="1:10" s="40" customFormat="1" ht="10.5" customHeight="1">
      <c r="A8" s="38"/>
      <c r="B8" s="38"/>
      <c r="C8" s="41">
        <v>5</v>
      </c>
      <c r="D8" s="42" t="s">
        <v>92</v>
      </c>
      <c r="E8" s="38"/>
      <c r="F8" s="37"/>
      <c r="G8" s="37"/>
      <c r="H8" s="37"/>
      <c r="I8" s="37"/>
      <c r="J8" s="37"/>
    </row>
    <row r="9" spans="1:10" s="40" customFormat="1" ht="10.5" customHeight="1">
      <c r="A9" s="38">
        <v>5</v>
      </c>
      <c r="B9" s="39" t="str">
        <f>Сп2!A9</f>
        <v>Ларионов Юрий</v>
      </c>
      <c r="C9" s="41"/>
      <c r="D9" s="41"/>
      <c r="E9" s="38"/>
      <c r="F9" s="37"/>
      <c r="G9" s="37"/>
      <c r="H9" s="37"/>
      <c r="I9" s="37"/>
      <c r="J9" s="37"/>
    </row>
    <row r="10" spans="1:10" s="40" customFormat="1" ht="10.5" customHeight="1">
      <c r="A10" s="38"/>
      <c r="B10" s="41">
        <v>2</v>
      </c>
      <c r="C10" s="44" t="s">
        <v>106</v>
      </c>
      <c r="D10" s="41"/>
      <c r="E10" s="38"/>
      <c r="F10" s="37"/>
      <c r="G10" s="37"/>
      <c r="H10" s="37"/>
      <c r="I10" s="37"/>
      <c r="J10" s="37"/>
    </row>
    <row r="11" spans="1:10" s="40" customFormat="1" ht="10.5" customHeight="1">
      <c r="A11" s="38">
        <v>4</v>
      </c>
      <c r="B11" s="43" t="str">
        <f>Сп2!A8</f>
        <v>Сайфуллина Азалия</v>
      </c>
      <c r="C11" s="38"/>
      <c r="D11" s="41"/>
      <c r="E11" s="38"/>
      <c r="F11" s="37"/>
      <c r="G11" s="37"/>
      <c r="H11" s="37"/>
      <c r="I11" s="37"/>
      <c r="J11" s="37"/>
    </row>
    <row r="12" spans="1:10" s="40" customFormat="1" ht="10.5" customHeight="1">
      <c r="A12" s="38"/>
      <c r="B12" s="38"/>
      <c r="C12" s="38"/>
      <c r="D12" s="41">
        <v>7</v>
      </c>
      <c r="E12" s="45" t="s">
        <v>95</v>
      </c>
      <c r="F12" s="46"/>
      <c r="G12" s="46"/>
      <c r="H12" s="46"/>
      <c r="I12" s="46"/>
      <c r="J12" s="46"/>
    </row>
    <row r="13" spans="1:10" s="40" customFormat="1" ht="10.5" customHeight="1">
      <c r="A13" s="38">
        <v>3</v>
      </c>
      <c r="B13" s="39" t="str">
        <f>Сп2!A7</f>
        <v>Григорьев Руслан</v>
      </c>
      <c r="C13" s="38"/>
      <c r="D13" s="41"/>
      <c r="E13" s="47"/>
      <c r="F13" s="48"/>
      <c r="G13" s="47"/>
      <c r="H13" s="48"/>
      <c r="I13" s="48"/>
      <c r="J13" s="47" t="s">
        <v>0</v>
      </c>
    </row>
    <row r="14" spans="1:10" s="40" customFormat="1" ht="10.5" customHeight="1">
      <c r="A14" s="38"/>
      <c r="B14" s="41">
        <v>3</v>
      </c>
      <c r="C14" s="42" t="s">
        <v>95</v>
      </c>
      <c r="D14" s="41"/>
      <c r="E14" s="47"/>
      <c r="F14" s="48"/>
      <c r="G14" s="47"/>
      <c r="H14" s="48"/>
      <c r="I14" s="48"/>
      <c r="J14" s="47"/>
    </row>
    <row r="15" spans="1:10" s="40" customFormat="1" ht="10.5" customHeight="1">
      <c r="A15" s="38">
        <v>6</v>
      </c>
      <c r="B15" s="43" t="str">
        <f>Сп2!A10</f>
        <v>Апакетов Эдуард</v>
      </c>
      <c r="C15" s="41"/>
      <c r="D15" s="41"/>
      <c r="E15" s="47"/>
      <c r="F15" s="48"/>
      <c r="G15" s="47"/>
      <c r="H15" s="48"/>
      <c r="I15" s="48"/>
      <c r="J15" s="47"/>
    </row>
    <row r="16" spans="1:10" s="40" customFormat="1" ht="10.5" customHeight="1">
      <c r="A16" s="38"/>
      <c r="B16" s="38"/>
      <c r="C16" s="41">
        <v>6</v>
      </c>
      <c r="D16" s="44" t="s">
        <v>95</v>
      </c>
      <c r="E16" s="47"/>
      <c r="F16" s="48"/>
      <c r="G16" s="47"/>
      <c r="H16" s="48"/>
      <c r="I16" s="48"/>
      <c r="J16" s="47"/>
    </row>
    <row r="17" spans="1:10" s="40" customFormat="1" ht="10.5" customHeight="1">
      <c r="A17" s="38">
        <v>7</v>
      </c>
      <c r="B17" s="39" t="str">
        <f>Сп2!A11</f>
        <v>Тарханов Андрей</v>
      </c>
      <c r="C17" s="41"/>
      <c r="D17" s="38"/>
      <c r="E17" s="47"/>
      <c r="F17" s="48"/>
      <c r="G17" s="47"/>
      <c r="H17" s="48"/>
      <c r="I17" s="48"/>
      <c r="J17" s="47"/>
    </row>
    <row r="18" spans="1:10" s="40" customFormat="1" ht="10.5" customHeight="1">
      <c r="A18" s="38"/>
      <c r="B18" s="41">
        <v>4</v>
      </c>
      <c r="C18" s="44" t="s">
        <v>97</v>
      </c>
      <c r="D18" s="38"/>
      <c r="E18" s="47"/>
      <c r="F18" s="48"/>
      <c r="G18" s="47"/>
      <c r="H18" s="48"/>
      <c r="I18" s="48"/>
      <c r="J18" s="47"/>
    </row>
    <row r="19" spans="1:10" s="40" customFormat="1" ht="10.5" customHeight="1">
      <c r="A19" s="38">
        <v>2</v>
      </c>
      <c r="B19" s="43" t="str">
        <f>Сп2!A6</f>
        <v>Низамутдинов Эльмир</v>
      </c>
      <c r="C19" s="38"/>
      <c r="D19" s="38">
        <v>-7</v>
      </c>
      <c r="E19" s="49" t="str">
        <f>IF(E12=D8,D16,IF(E12=D16,D8,0))</f>
        <v>Нестеренко Георгий</v>
      </c>
      <c r="F19" s="49"/>
      <c r="G19" s="49"/>
      <c r="H19" s="49"/>
      <c r="I19" s="49"/>
      <c r="J19" s="49"/>
    </row>
    <row r="20" spans="1:10" s="40" customFormat="1" ht="10.5" customHeight="1">
      <c r="A20" s="38"/>
      <c r="B20" s="38"/>
      <c r="C20" s="38"/>
      <c r="D20" s="38"/>
      <c r="E20" s="50"/>
      <c r="F20" s="37"/>
      <c r="G20" s="50"/>
      <c r="H20" s="37"/>
      <c r="I20" s="37"/>
      <c r="J20" s="50" t="s">
        <v>1</v>
      </c>
    </row>
    <row r="21" spans="1:10" s="40" customFormat="1" ht="10.5" customHeight="1">
      <c r="A21" s="38">
        <v>-1</v>
      </c>
      <c r="B21" s="49" t="str">
        <f>IF(C6=B5,B7,IF(C6=B7,B5,0))</f>
        <v>Романченко Геннадий</v>
      </c>
      <c r="C21" s="38"/>
      <c r="D21" s="38"/>
      <c r="E21" s="50"/>
      <c r="F21" s="37"/>
      <c r="G21" s="50"/>
      <c r="H21" s="37"/>
      <c r="I21" s="37"/>
      <c r="J21" s="50"/>
    </row>
    <row r="22" spans="1:10" s="40" customFormat="1" ht="10.5" customHeight="1">
      <c r="A22" s="38"/>
      <c r="B22" s="51">
        <v>8</v>
      </c>
      <c r="C22" s="42" t="s">
        <v>98</v>
      </c>
      <c r="D22" s="38"/>
      <c r="E22" s="50"/>
      <c r="F22" s="37"/>
      <c r="G22" s="50"/>
      <c r="H22" s="37"/>
      <c r="I22" s="37"/>
      <c r="J22" s="50"/>
    </row>
    <row r="23" spans="1:10" s="40" customFormat="1" ht="10.5" customHeight="1">
      <c r="A23" s="38">
        <v>-2</v>
      </c>
      <c r="B23" s="52" t="str">
        <f>IF(C10=B9,B11,IF(C10=B11,B9,0))</f>
        <v>Сайфуллина Азалия</v>
      </c>
      <c r="C23" s="51">
        <v>10</v>
      </c>
      <c r="D23" s="42" t="s">
        <v>98</v>
      </c>
      <c r="E23" s="50"/>
      <c r="F23" s="37"/>
      <c r="G23" s="50"/>
      <c r="H23" s="37"/>
      <c r="I23" s="37"/>
      <c r="J23" s="50"/>
    </row>
    <row r="24" spans="1:10" s="40" customFormat="1" ht="10.5" customHeight="1">
      <c r="A24" s="38"/>
      <c r="B24" s="38">
        <v>-6</v>
      </c>
      <c r="C24" s="52" t="str">
        <f>IF(D16=C14,C18,IF(D16=C18,C14,0))</f>
        <v>Низамутдинов Эльмир</v>
      </c>
      <c r="D24" s="51"/>
      <c r="E24" s="50"/>
      <c r="F24" s="37"/>
      <c r="G24" s="50"/>
      <c r="H24" s="37"/>
      <c r="I24" s="37"/>
      <c r="J24" s="50"/>
    </row>
    <row r="25" spans="1:10" s="40" customFormat="1" ht="10.5" customHeight="1">
      <c r="A25" s="38">
        <v>-3</v>
      </c>
      <c r="B25" s="49" t="str">
        <f>IF(C14=B13,B15,IF(C14=B15,B13,0))</f>
        <v>Григорьев Руслан</v>
      </c>
      <c r="C25" s="38"/>
      <c r="D25" s="41">
        <v>12</v>
      </c>
      <c r="E25" s="45" t="s">
        <v>106</v>
      </c>
      <c r="F25" s="46"/>
      <c r="G25" s="46"/>
      <c r="H25" s="46"/>
      <c r="I25" s="46"/>
      <c r="J25" s="46"/>
    </row>
    <row r="26" spans="1:10" s="40" customFormat="1" ht="10.5" customHeight="1">
      <c r="A26" s="38"/>
      <c r="B26" s="51">
        <v>9</v>
      </c>
      <c r="C26" s="42" t="s">
        <v>107</v>
      </c>
      <c r="D26" s="41"/>
      <c r="E26" s="50"/>
      <c r="F26" s="37"/>
      <c r="G26" s="50"/>
      <c r="H26" s="37"/>
      <c r="I26" s="37"/>
      <c r="J26" s="50" t="s">
        <v>2</v>
      </c>
    </row>
    <row r="27" spans="1:10" s="40" customFormat="1" ht="10.5" customHeight="1">
      <c r="A27" s="38">
        <v>-4</v>
      </c>
      <c r="B27" s="52" t="str">
        <f>IF(C18=B17,B19,IF(C18=B19,B17,0))</f>
        <v>Тарханов Андрей</v>
      </c>
      <c r="C27" s="51">
        <v>11</v>
      </c>
      <c r="D27" s="44" t="s">
        <v>106</v>
      </c>
      <c r="E27" s="50"/>
      <c r="F27" s="37"/>
      <c r="G27" s="50"/>
      <c r="H27" s="37"/>
      <c r="I27" s="37"/>
      <c r="J27" s="50"/>
    </row>
    <row r="28" spans="1:10" s="40" customFormat="1" ht="10.5" customHeight="1">
      <c r="A28" s="38"/>
      <c r="B28" s="38">
        <v>-5</v>
      </c>
      <c r="C28" s="52" t="str">
        <f>IF(D8=C6,C10,IF(D8=C10,C6,0))</f>
        <v>Ларионов Юрий</v>
      </c>
      <c r="D28" s="38">
        <v>-12</v>
      </c>
      <c r="E28" s="49" t="str">
        <f>IF(E25=D23,D27,IF(E25=D27,D23,0))</f>
        <v>Сайфуллина Азалия</v>
      </c>
      <c r="F28" s="49"/>
      <c r="G28" s="49"/>
      <c r="H28" s="49"/>
      <c r="I28" s="49"/>
      <c r="J28" s="49"/>
    </row>
    <row r="29" spans="1:10" s="40" customFormat="1" ht="10.5" customHeight="1">
      <c r="A29" s="38"/>
      <c r="B29" s="38"/>
      <c r="C29" s="38"/>
      <c r="D29" s="38"/>
      <c r="E29" s="50"/>
      <c r="F29" s="37"/>
      <c r="G29" s="50"/>
      <c r="H29" s="37"/>
      <c r="I29" s="37"/>
      <c r="J29" s="50" t="s">
        <v>3</v>
      </c>
    </row>
    <row r="30" spans="1:10" s="40" customFormat="1" ht="10.5" customHeight="1">
      <c r="A30" s="38"/>
      <c r="B30" s="38"/>
      <c r="C30" s="38">
        <v>-10</v>
      </c>
      <c r="D30" s="49" t="str">
        <f>IF(D23=C22,C24,IF(D23=C24,C22,0))</f>
        <v>Низамутдинов Эльмир</v>
      </c>
      <c r="E30" s="50"/>
      <c r="F30" s="37"/>
      <c r="G30" s="50"/>
      <c r="H30" s="37"/>
      <c r="I30" s="37"/>
      <c r="J30" s="50"/>
    </row>
    <row r="31" spans="1:10" s="40" customFormat="1" ht="10.5" customHeight="1">
      <c r="A31" s="38"/>
      <c r="B31" s="38"/>
      <c r="C31" s="38"/>
      <c r="D31" s="41">
        <v>13</v>
      </c>
      <c r="E31" s="45" t="s">
        <v>97</v>
      </c>
      <c r="F31" s="46"/>
      <c r="G31" s="46"/>
      <c r="H31" s="46"/>
      <c r="I31" s="46"/>
      <c r="J31" s="46"/>
    </row>
    <row r="32" spans="1:10" s="40" customFormat="1" ht="10.5" customHeight="1">
      <c r="A32" s="38">
        <v>-8</v>
      </c>
      <c r="B32" s="49" t="str">
        <f>IF(C22=B21,B23,IF(C22=B23,B21,0))</f>
        <v>Романченко Геннадий</v>
      </c>
      <c r="C32" s="38">
        <v>-11</v>
      </c>
      <c r="D32" s="52" t="str">
        <f>IF(D27=C26,C28,IF(D27=C28,C26,0))</f>
        <v>Тарханов Андрей</v>
      </c>
      <c r="E32" s="50"/>
      <c r="F32" s="37"/>
      <c r="G32" s="50"/>
      <c r="H32" s="37"/>
      <c r="I32" s="37"/>
      <c r="J32" s="50" t="s">
        <v>4</v>
      </c>
    </row>
    <row r="33" spans="1:10" s="40" customFormat="1" ht="10.5" customHeight="1">
      <c r="A33" s="38"/>
      <c r="B33" s="41">
        <v>14</v>
      </c>
      <c r="C33" s="53" t="s">
        <v>108</v>
      </c>
      <c r="D33" s="38">
        <v>-13</v>
      </c>
      <c r="E33" s="49" t="str">
        <f>IF(E31=D30,D32,IF(E31=D32,D30,0))</f>
        <v>Тарханов Андрей</v>
      </c>
      <c r="F33" s="49"/>
      <c r="G33" s="49"/>
      <c r="H33" s="49"/>
      <c r="I33" s="49"/>
      <c r="J33" s="49"/>
    </row>
    <row r="34" spans="1:10" s="40" customFormat="1" ht="10.5" customHeight="1">
      <c r="A34" s="38">
        <v>-9</v>
      </c>
      <c r="B34" s="52" t="str">
        <f>IF(C26=B25,B27,IF(C26=B27,B25,0))</f>
        <v>Григорьев Руслан</v>
      </c>
      <c r="C34" s="50" t="s">
        <v>7</v>
      </c>
      <c r="D34" s="38"/>
      <c r="E34" s="50"/>
      <c r="F34" s="37"/>
      <c r="G34" s="50"/>
      <c r="H34" s="37"/>
      <c r="I34" s="37"/>
      <c r="J34" s="50" t="s">
        <v>5</v>
      </c>
    </row>
    <row r="35" spans="1:10" s="40" customFormat="1" ht="10.5" customHeight="1">
      <c r="A35" s="38"/>
      <c r="B35" s="38">
        <v>-14</v>
      </c>
      <c r="C35" s="49" t="str">
        <f>IF(C33=B32,B34,IF(C33=B34,B32,0))</f>
        <v>Григорьев Руслан</v>
      </c>
      <c r="D35" s="54"/>
      <c r="E35" s="54"/>
      <c r="F35" s="54"/>
      <c r="G35" s="54"/>
      <c r="H35" s="54"/>
      <c r="I35" s="37"/>
      <c r="J35" s="37"/>
    </row>
    <row r="36" spans="1:10" s="40" customFormat="1" ht="10.5" customHeight="1">
      <c r="A36" s="38"/>
      <c r="B36" s="38"/>
      <c r="C36" s="50" t="s">
        <v>9</v>
      </c>
      <c r="D36" s="38"/>
      <c r="E36" s="50"/>
      <c r="F36" s="37"/>
      <c r="G36" s="37"/>
      <c r="H36" s="37"/>
      <c r="I36" s="37"/>
      <c r="J36" s="37"/>
    </row>
    <row r="37" spans="1:13" ht="10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1:13" ht="10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ht="10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0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0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3" ht="10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1:13" ht="10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ht="10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ht="10.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10.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65</v>
      </c>
      <c r="B5" s="28">
        <v>1</v>
      </c>
      <c r="C5" s="26" t="str">
        <f>1стр1!G36</f>
        <v>Файзуллин Тимур</v>
      </c>
      <c r="D5" s="25"/>
      <c r="E5" s="25"/>
      <c r="F5" s="25"/>
      <c r="G5" s="25"/>
      <c r="H5" s="25"/>
      <c r="I5" s="25"/>
    </row>
    <row r="6" spans="1:9" ht="18">
      <c r="A6" s="27" t="s">
        <v>84</v>
      </c>
      <c r="B6" s="28">
        <v>2</v>
      </c>
      <c r="C6" s="26" t="str">
        <f>1стр1!G56</f>
        <v>Вафин Егор</v>
      </c>
      <c r="D6" s="25"/>
      <c r="E6" s="25"/>
      <c r="F6" s="25"/>
      <c r="G6" s="25"/>
      <c r="H6" s="25"/>
      <c r="I6" s="25"/>
    </row>
    <row r="7" spans="1:9" ht="18">
      <c r="A7" s="27" t="s">
        <v>81</v>
      </c>
      <c r="B7" s="28">
        <v>3</v>
      </c>
      <c r="C7" s="26" t="str">
        <f>1стр2!I22</f>
        <v>Прокофьев Михаил</v>
      </c>
      <c r="D7" s="25"/>
      <c r="E7" s="25"/>
      <c r="F7" s="25"/>
      <c r="G7" s="25"/>
      <c r="H7" s="25"/>
      <c r="I7" s="25"/>
    </row>
    <row r="8" spans="1:9" ht="18">
      <c r="A8" s="27" t="s">
        <v>85</v>
      </c>
      <c r="B8" s="28">
        <v>4</v>
      </c>
      <c r="C8" s="26" t="str">
        <f>1стр2!I32</f>
        <v>Давлетов Тимур</v>
      </c>
      <c r="D8" s="25"/>
      <c r="E8" s="25"/>
      <c r="F8" s="25"/>
      <c r="G8" s="25"/>
      <c r="H8" s="25"/>
      <c r="I8" s="25"/>
    </row>
    <row r="9" spans="1:9" ht="18">
      <c r="A9" s="27" t="s">
        <v>48</v>
      </c>
      <c r="B9" s="28">
        <v>5</v>
      </c>
      <c r="C9" s="26" t="str">
        <f>1стр1!G63</f>
        <v>Усков Сергей</v>
      </c>
      <c r="D9" s="25"/>
      <c r="E9" s="25"/>
      <c r="F9" s="25"/>
      <c r="G9" s="25"/>
      <c r="H9" s="25"/>
      <c r="I9" s="25"/>
    </row>
    <row r="10" spans="1:9" ht="18">
      <c r="A10" s="27" t="s">
        <v>50</v>
      </c>
      <c r="B10" s="28">
        <v>6</v>
      </c>
      <c r="C10" s="26" t="str">
        <f>1стр1!G65</f>
        <v>Халимонов Евгений</v>
      </c>
      <c r="D10" s="25"/>
      <c r="E10" s="25"/>
      <c r="F10" s="25"/>
      <c r="G10" s="25"/>
      <c r="H10" s="25"/>
      <c r="I10" s="25"/>
    </row>
    <row r="11" spans="1:9" ht="18">
      <c r="A11" s="27" t="s">
        <v>58</v>
      </c>
      <c r="B11" s="28">
        <v>7</v>
      </c>
      <c r="C11" s="26" t="str">
        <f>1стр1!G68</f>
        <v>Барышев Сергей</v>
      </c>
      <c r="D11" s="25"/>
      <c r="E11" s="25"/>
      <c r="F11" s="25"/>
      <c r="G11" s="25"/>
      <c r="H11" s="25"/>
      <c r="I11" s="25"/>
    </row>
    <row r="12" spans="1:9" ht="18">
      <c r="A12" s="27" t="s">
        <v>52</v>
      </c>
      <c r="B12" s="28">
        <v>8</v>
      </c>
      <c r="C12" s="26" t="str">
        <f>1стр1!G70</f>
        <v>Коробко Павел</v>
      </c>
      <c r="D12" s="25"/>
      <c r="E12" s="25"/>
      <c r="F12" s="25"/>
      <c r="G12" s="25"/>
      <c r="H12" s="25"/>
      <c r="I12" s="25"/>
    </row>
    <row r="13" spans="1:9" ht="18">
      <c r="A13" s="27" t="s">
        <v>74</v>
      </c>
      <c r="B13" s="28">
        <v>9</v>
      </c>
      <c r="C13" s="26" t="str">
        <f>1стр1!D72</f>
        <v>Тарараев Петр</v>
      </c>
      <c r="D13" s="25"/>
      <c r="E13" s="25"/>
      <c r="F13" s="25"/>
      <c r="G13" s="25"/>
      <c r="H13" s="25"/>
      <c r="I13" s="25"/>
    </row>
    <row r="14" spans="1:9" ht="18">
      <c r="A14" s="27" t="s">
        <v>86</v>
      </c>
      <c r="B14" s="28">
        <v>10</v>
      </c>
      <c r="C14" s="26" t="str">
        <f>1стр1!D75</f>
        <v>Алмаев Раис</v>
      </c>
      <c r="D14" s="25"/>
      <c r="E14" s="25"/>
      <c r="F14" s="25"/>
      <c r="G14" s="25"/>
      <c r="H14" s="25"/>
      <c r="I14" s="25"/>
    </row>
    <row r="15" spans="1:9" ht="18">
      <c r="A15" s="27" t="s">
        <v>87</v>
      </c>
      <c r="B15" s="28">
        <v>11</v>
      </c>
      <c r="C15" s="26" t="str">
        <f>1стр1!G73</f>
        <v>Нестеренко Георгий</v>
      </c>
      <c r="D15" s="25"/>
      <c r="E15" s="25"/>
      <c r="F15" s="25"/>
      <c r="G15" s="25"/>
      <c r="H15" s="25"/>
      <c r="I15" s="25"/>
    </row>
    <row r="16" spans="1:9" ht="18">
      <c r="A16" s="27" t="s">
        <v>88</v>
      </c>
      <c r="B16" s="28">
        <v>12</v>
      </c>
      <c r="C16" s="26" t="str">
        <f>1стр1!G75</f>
        <v>Хенкин Игорь</v>
      </c>
      <c r="D16" s="25"/>
      <c r="E16" s="25"/>
      <c r="F16" s="25"/>
      <c r="G16" s="25"/>
      <c r="H16" s="25"/>
      <c r="I16" s="25"/>
    </row>
    <row r="17" spans="1:9" ht="18">
      <c r="A17" s="27" t="s">
        <v>89</v>
      </c>
      <c r="B17" s="28">
        <v>13</v>
      </c>
      <c r="C17" s="26" t="str">
        <f>1стр2!I40</f>
        <v>Закареев Али</v>
      </c>
      <c r="D17" s="25"/>
      <c r="E17" s="25"/>
      <c r="F17" s="25"/>
      <c r="G17" s="25"/>
      <c r="H17" s="25"/>
      <c r="I17" s="25"/>
    </row>
    <row r="18" spans="1:9" ht="18">
      <c r="A18" s="27" t="s">
        <v>90</v>
      </c>
      <c r="B18" s="28">
        <v>14</v>
      </c>
      <c r="C18" s="26" t="str">
        <f>1стр2!I44</f>
        <v>Лось Андрей</v>
      </c>
      <c r="D18" s="25"/>
      <c r="E18" s="25"/>
      <c r="F18" s="25"/>
      <c r="G18" s="25"/>
      <c r="H18" s="25"/>
      <c r="I18" s="25"/>
    </row>
    <row r="19" spans="1:9" ht="18">
      <c r="A19" s="27" t="s">
        <v>91</v>
      </c>
      <c r="B19" s="28">
        <v>15</v>
      </c>
      <c r="C19" s="26" t="str">
        <f>1стр2!I46</f>
        <v>Сайфуллина Азалия</v>
      </c>
      <c r="D19" s="25"/>
      <c r="E19" s="25"/>
      <c r="F19" s="25"/>
      <c r="G19" s="25"/>
      <c r="H19" s="25"/>
      <c r="I19" s="25"/>
    </row>
    <row r="20" spans="1:9" ht="18">
      <c r="A20" s="27" t="s">
        <v>92</v>
      </c>
      <c r="B20" s="28">
        <v>16</v>
      </c>
      <c r="C20" s="26" t="str">
        <f>1стр2!I48</f>
        <v>Зайд Владимир</v>
      </c>
      <c r="D20" s="25"/>
      <c r="E20" s="25"/>
      <c r="F20" s="25"/>
      <c r="G20" s="25"/>
      <c r="H20" s="25"/>
      <c r="I20" s="25"/>
    </row>
    <row r="21" spans="1:9" ht="18">
      <c r="A21" s="27" t="s">
        <v>93</v>
      </c>
      <c r="B21" s="28">
        <v>17</v>
      </c>
      <c r="C21" s="26" t="str">
        <f>1стр2!E44</f>
        <v>Толкачев Иван</v>
      </c>
      <c r="D21" s="25"/>
      <c r="E21" s="25"/>
      <c r="F21" s="25"/>
      <c r="G21" s="25"/>
      <c r="H21" s="25"/>
      <c r="I21" s="25"/>
    </row>
    <row r="22" spans="1:9" ht="18">
      <c r="A22" s="27" t="s">
        <v>94</v>
      </c>
      <c r="B22" s="28">
        <v>18</v>
      </c>
      <c r="C22" s="26" t="str">
        <f>1стр2!E50</f>
        <v>Могилевская Инесса</v>
      </c>
      <c r="D22" s="25"/>
      <c r="E22" s="25"/>
      <c r="F22" s="25"/>
      <c r="G22" s="25"/>
      <c r="H22" s="25"/>
      <c r="I22" s="25"/>
    </row>
    <row r="23" spans="1:9" ht="18">
      <c r="A23" s="27" t="s">
        <v>79</v>
      </c>
      <c r="B23" s="28">
        <v>19</v>
      </c>
      <c r="C23" s="26" t="str">
        <f>1стр2!E53</f>
        <v>Хадарин Артем</v>
      </c>
      <c r="D23" s="25"/>
      <c r="E23" s="25"/>
      <c r="F23" s="25"/>
      <c r="G23" s="25"/>
      <c r="H23" s="25"/>
      <c r="I23" s="25"/>
    </row>
    <row r="24" spans="1:9" ht="18">
      <c r="A24" s="27" t="s">
        <v>95</v>
      </c>
      <c r="B24" s="28">
        <v>20</v>
      </c>
      <c r="C24" s="26" t="str">
        <f>1стр2!E55</f>
        <v>Рахматуллин Равиль</v>
      </c>
      <c r="D24" s="25"/>
      <c r="E24" s="25"/>
      <c r="F24" s="25"/>
      <c r="G24" s="25"/>
      <c r="H24" s="25"/>
      <c r="I24" s="25"/>
    </row>
    <row r="25" spans="1:9" ht="18">
      <c r="A25" s="27" t="s">
        <v>96</v>
      </c>
      <c r="B25" s="28">
        <v>21</v>
      </c>
      <c r="C25" s="26" t="str">
        <f>1стр2!I53</f>
        <v>Ишметов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97</v>
      </c>
      <c r="B26" s="28">
        <v>22</v>
      </c>
      <c r="C26" s="26" t="str">
        <f>1стр2!I57</f>
        <v>Якупов Рустем</v>
      </c>
      <c r="D26" s="25"/>
      <c r="E26" s="25"/>
      <c r="F26" s="25"/>
      <c r="G26" s="25"/>
      <c r="H26" s="25"/>
      <c r="I26" s="25"/>
    </row>
    <row r="27" spans="1:9" ht="18">
      <c r="A27" s="27" t="s">
        <v>98</v>
      </c>
      <c r="B27" s="28">
        <v>23</v>
      </c>
      <c r="C27" s="26" t="str">
        <f>1стр2!I59</f>
        <v>Апакетов Эдуард</v>
      </c>
      <c r="D27" s="25"/>
      <c r="E27" s="25"/>
      <c r="F27" s="25"/>
      <c r="G27" s="25"/>
      <c r="H27" s="25"/>
      <c r="I27" s="25"/>
    </row>
    <row r="28" spans="1:9" ht="18">
      <c r="A28" s="27" t="s">
        <v>99</v>
      </c>
      <c r="B28" s="28">
        <v>24</v>
      </c>
      <c r="C28" s="26" t="str">
        <f>1стр2!I61</f>
        <v>Саитов Эмиль</v>
      </c>
      <c r="D28" s="25"/>
      <c r="E28" s="25"/>
      <c r="F28" s="25"/>
      <c r="G28" s="25"/>
      <c r="H28" s="25"/>
      <c r="I28" s="25"/>
    </row>
    <row r="29" spans="1:9" ht="18">
      <c r="A29" s="27" t="s">
        <v>100</v>
      </c>
      <c r="B29" s="28">
        <v>25</v>
      </c>
      <c r="C29" s="26" t="str">
        <f>1стр2!E63</f>
        <v>Коновалов Александр</v>
      </c>
      <c r="D29" s="25"/>
      <c r="E29" s="25"/>
      <c r="F29" s="25"/>
      <c r="G29" s="25"/>
      <c r="H29" s="25"/>
      <c r="I29" s="25"/>
    </row>
    <row r="30" spans="1:9" ht="18">
      <c r="A30" s="27" t="s">
        <v>101</v>
      </c>
      <c r="B30" s="28">
        <v>26</v>
      </c>
      <c r="C30" s="26" t="str">
        <f>1стр2!E69</f>
        <v>Низамутдинов Эльмир</v>
      </c>
      <c r="D30" s="25"/>
      <c r="E30" s="25"/>
      <c r="F30" s="25"/>
      <c r="G30" s="25"/>
      <c r="H30" s="25"/>
      <c r="I30" s="25"/>
    </row>
    <row r="31" spans="1:9" ht="18">
      <c r="A31" s="27" t="s">
        <v>102</v>
      </c>
      <c r="B31" s="28">
        <v>27</v>
      </c>
      <c r="C31" s="26" t="str">
        <f>1стр2!E72</f>
        <v>Бортко Вячеслав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1стр2!I74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1/4 финала Турнира "Сергей Шпрах"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3 октября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Алмаев Раис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Нестеренко Георгий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Могилевская Инесса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Коновалов Александр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Зайд Владимир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Усков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Вафин Егор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Рахматуллин Равиль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Тарараев Петр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Лось Андрей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Апакетов Эдуард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Коробко Павел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Халимонов Евгений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81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Закареев Али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Якупов Рустем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81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Толкачев Иван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Низамутдинов Эльмир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Хенкин Игорь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Файзуллин Тимур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Бортко Вячеслав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58</v>
      </c>
      <c r="E56" s="11"/>
      <c r="F56" s="18">
        <v>-31</v>
      </c>
      <c r="G56" s="6" t="str">
        <f>IF(G36=F20,F52,IF(G36=F52,F20,0))</f>
        <v>Вафин Егор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Сайфуллина Азалия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Хадарин Артем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Ишметов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91</v>
      </c>
      <c r="D62" s="11"/>
      <c r="E62" s="4">
        <v>-58</v>
      </c>
      <c r="F62" s="6" t="str">
        <f>IF(1стр2!H14=1стр2!G10,1стр2!G18,IF(1стр2!H14=1стр2!G18,1стр2!G10,0))</f>
        <v>Халимонов Евгений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Саитов Эмиль</v>
      </c>
      <c r="C63" s="11"/>
      <c r="D63" s="11"/>
      <c r="E63" s="5"/>
      <c r="F63" s="7">
        <v>61</v>
      </c>
      <c r="G63" s="8" t="s">
        <v>52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84</v>
      </c>
      <c r="E64" s="4">
        <v>-59</v>
      </c>
      <c r="F64" s="10" t="str">
        <f>IF(1стр2!H30=1стр2!G26,1стр2!G34,IF(1стр2!H30=1стр2!G34,1стр2!G26,0))</f>
        <v>Усков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Халимонов Евгений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Коробко Павел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Нестеренко Георгий</v>
      </c>
      <c r="C69" s="5"/>
      <c r="D69" s="5"/>
      <c r="E69" s="4">
        <v>-57</v>
      </c>
      <c r="F69" s="10" t="str">
        <f>IF(1стр2!G26=1стр2!F22,1стр2!F30,IF(1стр2!G26=1стр2!F30,1стр2!F22,0))</f>
        <v>Барышев Сергей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88</v>
      </c>
      <c r="D70" s="5"/>
      <c r="E70" s="5"/>
      <c r="F70" s="4">
        <v>-62</v>
      </c>
      <c r="G70" s="6" t="str">
        <f>IF(G68=F67,F69,IF(G68=F69,F67,0))</f>
        <v>Коробко Павел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Тарараев Петр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88</v>
      </c>
      <c r="E72" s="4">
        <v>-63</v>
      </c>
      <c r="F72" s="6" t="str">
        <f>IF(C70=B69,B71,IF(C70=B71,B69,0))</f>
        <v>Нестеренко Георгий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Хенкин Игорь</v>
      </c>
      <c r="C73" s="11"/>
      <c r="D73" s="17" t="s">
        <v>6</v>
      </c>
      <c r="E73" s="5"/>
      <c r="F73" s="7">
        <v>66</v>
      </c>
      <c r="G73" s="8" t="s">
        <v>92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93</v>
      </c>
      <c r="D74" s="20"/>
      <c r="E74" s="4">
        <v>-64</v>
      </c>
      <c r="F74" s="10" t="str">
        <f>IF(C74=B73,B75,IF(C74=B75,B73,0))</f>
        <v>Хенкин Игорь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Алмаев Раис</v>
      </c>
      <c r="C75" s="4">
        <v>-65</v>
      </c>
      <c r="D75" s="6" t="str">
        <f>IF(D72=C70,C74,IF(D72=C74,C70,0))</f>
        <v>Алмаев Раис</v>
      </c>
      <c r="E75" s="5"/>
      <c r="F75" s="4">
        <v>-66</v>
      </c>
      <c r="G75" s="6" t="str">
        <f>IF(G73=F72,F74,IF(G73=F74,F72,0))</f>
        <v>Хенкин Игорь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1/4 финала Турнира "Сергей Шпрах"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3 октября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Прокофьев Михаил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Нестеренко Георгий</v>
      </c>
      <c r="C6" s="7">
        <v>40</v>
      </c>
      <c r="D6" s="14" t="s">
        <v>92</v>
      </c>
      <c r="E6" s="7">
        <v>52</v>
      </c>
      <c r="F6" s="14" t="s">
        <v>65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Ишметов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Коновалов Александр</v>
      </c>
      <c r="C8" s="5"/>
      <c r="D8" s="7">
        <v>48</v>
      </c>
      <c r="E8" s="21" t="s">
        <v>92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Зайд Владимир</v>
      </c>
      <c r="C10" s="7">
        <v>41</v>
      </c>
      <c r="D10" s="21" t="s">
        <v>100</v>
      </c>
      <c r="E10" s="15"/>
      <c r="F10" s="7">
        <v>56</v>
      </c>
      <c r="G10" s="14" t="s">
        <v>65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Хадарин Артем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Коробко Павел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Тарараев Петр</v>
      </c>
      <c r="C14" s="7">
        <v>42</v>
      </c>
      <c r="D14" s="14" t="s">
        <v>88</v>
      </c>
      <c r="E14" s="7">
        <v>53</v>
      </c>
      <c r="F14" s="21" t="s">
        <v>85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Толкачев Иван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Апакетов Эдуард</v>
      </c>
      <c r="C16" s="5"/>
      <c r="D16" s="7">
        <v>49</v>
      </c>
      <c r="E16" s="21" t="s">
        <v>88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79</v>
      </c>
      <c r="E18" s="15"/>
      <c r="F18" s="4">
        <v>-30</v>
      </c>
      <c r="G18" s="10" t="str">
        <f>IF(1стр1!F52=1стр1!E44,1стр1!E60,IF(1стр1!F52=1стр1!E60,1стр1!E44,0))</f>
        <v>Халимонов Евгений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Закареев Али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Давлетов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Якупов Рустем</v>
      </c>
      <c r="C22" s="7">
        <v>44</v>
      </c>
      <c r="D22" s="14" t="s">
        <v>89</v>
      </c>
      <c r="E22" s="7">
        <v>54</v>
      </c>
      <c r="F22" s="14" t="s">
        <v>50</v>
      </c>
      <c r="G22" s="15"/>
      <c r="H22" s="7">
        <v>60</v>
      </c>
      <c r="I22" s="24" t="s">
        <v>65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Лось Андрей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Низамутдинов Эльмир</v>
      </c>
      <c r="C24" s="5"/>
      <c r="D24" s="7">
        <v>50</v>
      </c>
      <c r="E24" s="21" t="s">
        <v>102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102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Хенкин Игорь</v>
      </c>
      <c r="C26" s="7">
        <v>45</v>
      </c>
      <c r="D26" s="21" t="s">
        <v>102</v>
      </c>
      <c r="E26" s="15"/>
      <c r="F26" s="7">
        <v>57</v>
      </c>
      <c r="G26" s="14" t="s">
        <v>50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Рахматуллин Равиль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Бортко Вячеслав</v>
      </c>
      <c r="C28" s="5"/>
      <c r="D28" s="4">
        <v>-28</v>
      </c>
      <c r="E28" s="6" t="str">
        <f>IF(1стр1!E60=1стр1!D56,1стр1!D64,IF(1стр1!E60=1стр1!D64,1стр1!D56,0))</f>
        <v>Барышев Сергей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98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Сайфуллина Азалия</v>
      </c>
      <c r="C30" s="7">
        <v>46</v>
      </c>
      <c r="D30" s="14" t="s">
        <v>98</v>
      </c>
      <c r="E30" s="7">
        <v>55</v>
      </c>
      <c r="F30" s="21" t="s">
        <v>84</v>
      </c>
      <c r="G30" s="7">
        <v>59</v>
      </c>
      <c r="H30" s="21" t="s">
        <v>50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Могилевская Инесса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Саитов Эмиль</v>
      </c>
      <c r="C32" s="5"/>
      <c r="D32" s="7">
        <v>51</v>
      </c>
      <c r="E32" s="21" t="s">
        <v>93</v>
      </c>
      <c r="F32" s="5"/>
      <c r="G32" s="11"/>
      <c r="H32" s="4">
        <v>-60</v>
      </c>
      <c r="I32" s="6" t="str">
        <f>IF(I22=H14,H30,IF(I22=H30,H14,0))</f>
        <v>Давлетов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IF(1стр1!F20=1стр1!E12,1стр1!E28,IF(1стр1!F20=1стр1!E28,1стр1!E12,0))</f>
        <v>Усков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Алмаев Раис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Ишметов Александр</v>
      </c>
      <c r="C37" s="5"/>
      <c r="D37" s="5"/>
      <c r="E37" s="5"/>
      <c r="F37" s="4">
        <v>-48</v>
      </c>
      <c r="G37" s="6" t="str">
        <f>IF(E8=D6,D10,IF(E8=D10,D6,0))</f>
        <v>Зайд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86</v>
      </c>
      <c r="D38" s="5"/>
      <c r="E38" s="5"/>
      <c r="F38" s="5"/>
      <c r="G38" s="7">
        <v>67</v>
      </c>
      <c r="H38" s="14" t="s">
        <v>79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Хадарин Артем</v>
      </c>
      <c r="C39" s="11"/>
      <c r="D39" s="5"/>
      <c r="E39" s="5"/>
      <c r="F39" s="4">
        <v>-49</v>
      </c>
      <c r="G39" s="10" t="str">
        <f>IF(E16=D14,D18,IF(E16=D18,D14,0))</f>
        <v>Закареев Али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87</v>
      </c>
      <c r="E40" s="5"/>
      <c r="F40" s="5"/>
      <c r="G40" s="5"/>
      <c r="H40" s="7">
        <v>69</v>
      </c>
      <c r="I40" s="23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Толкачев Иван</v>
      </c>
      <c r="C41" s="11"/>
      <c r="D41" s="11"/>
      <c r="E41" s="5"/>
      <c r="F41" s="4">
        <v>-50</v>
      </c>
      <c r="G41" s="6" t="str">
        <f>IF(E24=D22,D26,IF(E24=D26,D22,0))</f>
        <v>Лось Андрей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87</v>
      </c>
      <c r="D42" s="11"/>
      <c r="E42" s="5"/>
      <c r="F42" s="5"/>
      <c r="G42" s="7">
        <v>68</v>
      </c>
      <c r="H42" s="21" t="s">
        <v>89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Апакетов Эдуард</v>
      </c>
      <c r="C43" s="5"/>
      <c r="D43" s="11"/>
      <c r="E43" s="5"/>
      <c r="F43" s="4">
        <v>-51</v>
      </c>
      <c r="G43" s="10" t="str">
        <f>IF(E32=D30,D34,IF(E32=D34,D30,0))</f>
        <v>Сайфуллина Азалия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87</v>
      </c>
      <c r="F44" s="5"/>
      <c r="G44" s="5"/>
      <c r="H44" s="4">
        <v>-69</v>
      </c>
      <c r="I44" s="6" t="str">
        <f>IF(I40=H38,H42,IF(I40=H42,H38,0))</f>
        <v>Лось Андрей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Якупов Рустем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Зайд Владимир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96</v>
      </c>
      <c r="D46" s="11"/>
      <c r="E46" s="5"/>
      <c r="F46" s="5"/>
      <c r="G46" s="5"/>
      <c r="H46" s="7">
        <v>70</v>
      </c>
      <c r="I46" s="24" t="s">
        <v>98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Рахматуллин Равиль</v>
      </c>
      <c r="C47" s="11"/>
      <c r="D47" s="11"/>
      <c r="E47" s="5"/>
      <c r="F47" s="5"/>
      <c r="G47" s="4">
        <v>-68</v>
      </c>
      <c r="H47" s="10" t="str">
        <f>IF(H42=G41,G43,IF(H42=G43,G41,0))</f>
        <v>Сайфуллина Азалия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74</v>
      </c>
      <c r="E48" s="5"/>
      <c r="F48" s="5"/>
      <c r="G48" s="5"/>
      <c r="H48" s="4">
        <v>-70</v>
      </c>
      <c r="I48" s="6" t="str">
        <f>IF(I46=H45,H47,IF(I46=H47,H45,0))</f>
        <v>Зайд Владимир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Могилевская Инесса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74</v>
      </c>
      <c r="D50" s="4">
        <v>-77</v>
      </c>
      <c r="E50" s="6" t="str">
        <f>IF(E44=D40,D48,IF(E44=D48,D40,0))</f>
        <v>Могилевская Инесса</v>
      </c>
      <c r="F50" s="4">
        <v>-71</v>
      </c>
      <c r="G50" s="6" t="str">
        <f>IF(C38=B37,B39,IF(C38=B39,B37,0))</f>
        <v>Ишметов Александр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Саитов Эмиль</v>
      </c>
      <c r="C51" s="5"/>
      <c r="D51" s="5"/>
      <c r="E51" s="16" t="s">
        <v>17</v>
      </c>
      <c r="F51" s="5"/>
      <c r="G51" s="7">
        <v>79</v>
      </c>
      <c r="H51" s="14" t="s">
        <v>91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Хадарин Артем</v>
      </c>
      <c r="E52" s="20"/>
      <c r="F52" s="4">
        <v>-72</v>
      </c>
      <c r="G52" s="10" t="str">
        <f>IF(C42=B41,B43,IF(C42=B43,B41,0))</f>
        <v>Апакетов Эдуард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86</v>
      </c>
      <c r="F53" s="5"/>
      <c r="G53" s="5"/>
      <c r="H53" s="7">
        <v>81</v>
      </c>
      <c r="I53" s="23" t="s">
        <v>91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Рахматуллин Равиль</v>
      </c>
      <c r="E54" s="16" t="s">
        <v>31</v>
      </c>
      <c r="F54" s="4">
        <v>-73</v>
      </c>
      <c r="G54" s="6" t="str">
        <f>IF(C46=B45,B47,IF(C46=B47,B45,0))</f>
        <v>Якупов Рустем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Рахматуллин Равиль</v>
      </c>
      <c r="F55" s="5"/>
      <c r="G55" s="7">
        <v>80</v>
      </c>
      <c r="H55" s="21" t="s">
        <v>90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Саитов Эмиль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99</v>
      </c>
      <c r="D57" s="5"/>
      <c r="E57" s="5"/>
      <c r="F57" s="5"/>
      <c r="G57" s="5"/>
      <c r="H57" s="4">
        <v>-81</v>
      </c>
      <c r="I57" s="6" t="str">
        <f>IF(I53=H51,H55,IF(I53=H55,H51,0))</f>
        <v>Якупов Рустем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Коновалов Александр</v>
      </c>
      <c r="C58" s="11"/>
      <c r="D58" s="5"/>
      <c r="E58" s="5"/>
      <c r="F58" s="5"/>
      <c r="G58" s="4">
        <v>-79</v>
      </c>
      <c r="H58" s="6" t="str">
        <f>IF(H51=G50,G52,IF(H51=G52,G50,0))</f>
        <v>Апакетов Эдуард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99</v>
      </c>
      <c r="E59" s="5"/>
      <c r="F59" s="5"/>
      <c r="G59" s="5"/>
      <c r="H59" s="7">
        <v>82</v>
      </c>
      <c r="I59" s="24" t="s">
        <v>95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Саитов Эмиль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Саитов Эмиль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99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97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Низамутдинов Эльмир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97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Бортко Вячеслав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101</v>
      </c>
      <c r="D69" s="4">
        <v>-89</v>
      </c>
      <c r="E69" s="6" t="str">
        <f>IF(E63=D59,D67,IF(E63=D67,D59,0))</f>
        <v>Низамутдинов Эльмир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101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Бортко Вячеслав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59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60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41</v>
      </c>
      <c r="B5" s="28">
        <v>1</v>
      </c>
      <c r="C5" s="26" t="str">
        <f>Кстр1!G36</f>
        <v>Исмайлов Азат</v>
      </c>
      <c r="D5" s="25"/>
      <c r="E5" s="25"/>
      <c r="F5" s="25"/>
      <c r="G5" s="25"/>
      <c r="H5" s="25"/>
      <c r="I5" s="25"/>
    </row>
    <row r="6" spans="1:9" ht="18">
      <c r="A6" s="27" t="s">
        <v>61</v>
      </c>
      <c r="B6" s="28">
        <v>2</v>
      </c>
      <c r="C6" s="26" t="str">
        <f>Кстр1!G56</f>
        <v>Кузнецов Александр</v>
      </c>
      <c r="D6" s="25"/>
      <c r="E6" s="25"/>
      <c r="F6" s="25"/>
      <c r="G6" s="25"/>
      <c r="H6" s="25"/>
      <c r="I6" s="25"/>
    </row>
    <row r="7" spans="1:9" ht="18">
      <c r="A7" s="27" t="s">
        <v>39</v>
      </c>
      <c r="B7" s="28">
        <v>3</v>
      </c>
      <c r="C7" s="26" t="str">
        <f>Кстр2!I22</f>
        <v>Горбунов Валентин</v>
      </c>
      <c r="D7" s="25"/>
      <c r="E7" s="25"/>
      <c r="F7" s="25"/>
      <c r="G7" s="25"/>
      <c r="H7" s="25"/>
      <c r="I7" s="25"/>
    </row>
    <row r="8" spans="1:9" ht="18">
      <c r="A8" s="27" t="s">
        <v>46</v>
      </c>
      <c r="B8" s="28">
        <v>4</v>
      </c>
      <c r="C8" s="26" t="str">
        <f>Кстр2!I32</f>
        <v>Бакиров Наиль</v>
      </c>
      <c r="D8" s="25"/>
      <c r="E8" s="25"/>
      <c r="F8" s="25"/>
      <c r="G8" s="25"/>
      <c r="H8" s="25"/>
      <c r="I8" s="25"/>
    </row>
    <row r="9" spans="1:9" ht="18">
      <c r="A9" s="27" t="s">
        <v>62</v>
      </c>
      <c r="B9" s="28">
        <v>5</v>
      </c>
      <c r="C9" s="26" t="str">
        <f>Кстр1!G63</f>
        <v>Мазурин Александр</v>
      </c>
      <c r="D9" s="25"/>
      <c r="E9" s="25"/>
      <c r="F9" s="25"/>
      <c r="G9" s="25"/>
      <c r="H9" s="25"/>
      <c r="I9" s="25"/>
    </row>
    <row r="10" spans="1:9" ht="18">
      <c r="A10" s="27" t="s">
        <v>45</v>
      </c>
      <c r="B10" s="28">
        <v>6</v>
      </c>
      <c r="C10" s="26" t="str">
        <f>Кстр1!G65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63</v>
      </c>
      <c r="B11" s="28">
        <v>7</v>
      </c>
      <c r="C11" s="26" t="str">
        <f>Кстр1!G68</f>
        <v>Уткулов Ринат</v>
      </c>
      <c r="D11" s="25"/>
      <c r="E11" s="25"/>
      <c r="F11" s="25"/>
      <c r="G11" s="25"/>
      <c r="H11" s="25"/>
      <c r="I11" s="25"/>
    </row>
    <row r="12" spans="1:9" ht="18">
      <c r="A12" s="27" t="s">
        <v>48</v>
      </c>
      <c r="B12" s="28">
        <v>8</v>
      </c>
      <c r="C12" s="26" t="str">
        <f>Кстр1!G70</f>
        <v>Вафин Егор</v>
      </c>
      <c r="D12" s="25"/>
      <c r="E12" s="25"/>
      <c r="F12" s="25"/>
      <c r="G12" s="25"/>
      <c r="H12" s="25"/>
      <c r="I12" s="25"/>
    </row>
    <row r="13" spans="1:9" ht="18">
      <c r="A13" s="27" t="s">
        <v>54</v>
      </c>
      <c r="B13" s="28">
        <v>9</v>
      </c>
      <c r="C13" s="26" t="str">
        <f>Кстр1!D72</f>
        <v>Игнатенко Алексей</v>
      </c>
      <c r="D13" s="25"/>
      <c r="E13" s="25"/>
      <c r="F13" s="25"/>
      <c r="G13" s="25"/>
      <c r="H13" s="25"/>
      <c r="I13" s="25"/>
    </row>
    <row r="14" spans="1:9" ht="18">
      <c r="A14" s="27" t="s">
        <v>64</v>
      </c>
      <c r="B14" s="28">
        <v>10</v>
      </c>
      <c r="C14" s="26" t="str">
        <f>Кстр1!D75</f>
        <v>Хубатулин Ринат</v>
      </c>
      <c r="D14" s="25"/>
      <c r="E14" s="25"/>
      <c r="F14" s="25"/>
      <c r="G14" s="25"/>
      <c r="H14" s="25"/>
      <c r="I14" s="25"/>
    </row>
    <row r="15" spans="1:9" ht="18">
      <c r="A15" s="27" t="s">
        <v>65</v>
      </c>
      <c r="B15" s="28">
        <v>11</v>
      </c>
      <c r="C15" s="26" t="str">
        <f>Кстр1!G73</f>
        <v>Прокофьев Михаил</v>
      </c>
      <c r="D15" s="25"/>
      <c r="E15" s="25"/>
      <c r="F15" s="25"/>
      <c r="G15" s="25"/>
      <c r="H15" s="25"/>
      <c r="I15" s="25"/>
    </row>
    <row r="16" spans="1:9" ht="18">
      <c r="A16" s="27" t="s">
        <v>52</v>
      </c>
      <c r="B16" s="28">
        <v>12</v>
      </c>
      <c r="C16" s="26" t="str">
        <f>Кстр1!G75</f>
        <v>Усков Сергей</v>
      </c>
      <c r="D16" s="25"/>
      <c r="E16" s="25"/>
      <c r="F16" s="25"/>
      <c r="G16" s="25"/>
      <c r="H16" s="25"/>
      <c r="I16" s="25"/>
    </row>
    <row r="17" spans="1:9" ht="18">
      <c r="A17" s="27" t="s">
        <v>66</v>
      </c>
      <c r="B17" s="28">
        <v>13</v>
      </c>
      <c r="C17" s="26" t="str">
        <f>Кстр2!I40</f>
        <v>Хайруллин Ренат</v>
      </c>
      <c r="D17" s="25"/>
      <c r="E17" s="25"/>
      <c r="F17" s="25"/>
      <c r="G17" s="25"/>
      <c r="H17" s="25"/>
      <c r="I17" s="25"/>
    </row>
    <row r="18" spans="1:9" ht="18">
      <c r="A18" s="27" t="s">
        <v>67</v>
      </c>
      <c r="B18" s="28">
        <v>14</v>
      </c>
      <c r="C18" s="26" t="str">
        <f>Кстр2!I44</f>
        <v>Абдрашитов Азат</v>
      </c>
      <c r="D18" s="25"/>
      <c r="E18" s="25"/>
      <c r="F18" s="25"/>
      <c r="G18" s="25"/>
      <c r="H18" s="25"/>
      <c r="I18" s="25"/>
    </row>
    <row r="19" spans="1:9" ht="18">
      <c r="A19" s="27" t="s">
        <v>68</v>
      </c>
      <c r="B19" s="28">
        <v>15</v>
      </c>
      <c r="C19" s="26" t="str">
        <f>Кстр2!I46</f>
        <v>Салманов Сергей</v>
      </c>
      <c r="D19" s="25"/>
      <c r="E19" s="25"/>
      <c r="F19" s="25"/>
      <c r="G19" s="25"/>
      <c r="H19" s="25"/>
      <c r="I19" s="25"/>
    </row>
    <row r="20" spans="1:9" ht="18">
      <c r="A20" s="27" t="s">
        <v>69</v>
      </c>
      <c r="B20" s="28">
        <v>16</v>
      </c>
      <c r="C20" s="26" t="str">
        <f>Кстр2!I48</f>
        <v>Новокрещенов Владимир</v>
      </c>
      <c r="D20" s="25"/>
      <c r="E20" s="25"/>
      <c r="F20" s="25"/>
      <c r="G20" s="25"/>
      <c r="H20" s="25"/>
      <c r="I20" s="25"/>
    </row>
    <row r="21" spans="1:9" ht="18">
      <c r="A21" s="27" t="s">
        <v>70</v>
      </c>
      <c r="B21" s="28">
        <v>17</v>
      </c>
      <c r="C21" s="26" t="str">
        <f>Кстр2!E44</f>
        <v>Салихов Рим</v>
      </c>
      <c r="D21" s="25"/>
      <c r="E21" s="25"/>
      <c r="F21" s="25"/>
      <c r="G21" s="25"/>
      <c r="H21" s="25"/>
      <c r="I21" s="25"/>
    </row>
    <row r="22" spans="1:9" ht="18">
      <c r="A22" s="27" t="s">
        <v>55</v>
      </c>
      <c r="B22" s="28">
        <v>18</v>
      </c>
      <c r="C22" s="26" t="str">
        <f>Кстр2!E50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71</v>
      </c>
      <c r="B23" s="28">
        <v>19</v>
      </c>
      <c r="C23" s="26" t="str">
        <f>Кстр2!E53</f>
        <v>Гайсин Айбулат</v>
      </c>
      <c r="D23" s="25"/>
      <c r="E23" s="25"/>
      <c r="F23" s="25"/>
      <c r="G23" s="25"/>
      <c r="H23" s="25"/>
      <c r="I23" s="25"/>
    </row>
    <row r="24" spans="1:9" ht="18">
      <c r="A24" s="27" t="s">
        <v>72</v>
      </c>
      <c r="B24" s="28">
        <v>20</v>
      </c>
      <c r="C24" s="26" t="str">
        <f>Кстр2!E55</f>
        <v>Халимонов Евгений</v>
      </c>
      <c r="D24" s="25"/>
      <c r="E24" s="25"/>
      <c r="F24" s="25"/>
      <c r="G24" s="25"/>
      <c r="H24" s="25"/>
      <c r="I24" s="25"/>
    </row>
    <row r="25" spans="1:9" ht="18">
      <c r="A25" s="27" t="s">
        <v>73</v>
      </c>
      <c r="B25" s="28">
        <v>21</v>
      </c>
      <c r="C25" s="26" t="str">
        <f>Кстр2!I53</f>
        <v>Ласько Михаил</v>
      </c>
      <c r="D25" s="25"/>
      <c r="E25" s="25"/>
      <c r="F25" s="25"/>
      <c r="G25" s="25"/>
      <c r="H25" s="25"/>
      <c r="I25" s="25"/>
    </row>
    <row r="26" spans="1:9" ht="18">
      <c r="A26" s="27" t="s">
        <v>74</v>
      </c>
      <c r="B26" s="28">
        <v>22</v>
      </c>
      <c r="C26" s="26" t="str">
        <f>Кстр2!I57</f>
        <v>Семенов Константин</v>
      </c>
      <c r="D26" s="25"/>
      <c r="E26" s="25"/>
      <c r="F26" s="25"/>
      <c r="G26" s="25"/>
      <c r="H26" s="25"/>
      <c r="I26" s="25"/>
    </row>
    <row r="27" spans="1:9" ht="18">
      <c r="A27" s="27" t="s">
        <v>75</v>
      </c>
      <c r="B27" s="28">
        <v>23</v>
      </c>
      <c r="C27" s="26" t="str">
        <f>Кстр2!I59</f>
        <v>Шапошников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76</v>
      </c>
      <c r="B28" s="28">
        <v>24</v>
      </c>
      <c r="C28" s="26" t="str">
        <f>Кстр2!I61</f>
        <v>Мухамадеев Артур</v>
      </c>
      <c r="D28" s="25"/>
      <c r="E28" s="25"/>
      <c r="F28" s="25"/>
      <c r="G28" s="25"/>
      <c r="H28" s="25"/>
      <c r="I28" s="25"/>
    </row>
    <row r="29" spans="1:9" ht="18">
      <c r="A29" s="27" t="s">
        <v>77</v>
      </c>
      <c r="B29" s="28">
        <v>25</v>
      </c>
      <c r="C29" s="26" t="str">
        <f>Кстр2!E63</f>
        <v>Семенов Юрий</v>
      </c>
      <c r="D29" s="25"/>
      <c r="E29" s="25"/>
      <c r="F29" s="25"/>
      <c r="G29" s="25"/>
      <c r="H29" s="25"/>
      <c r="I29" s="25"/>
    </row>
    <row r="30" spans="1:9" ht="18">
      <c r="A30" s="27" t="s">
        <v>57</v>
      </c>
      <c r="B30" s="28">
        <v>26</v>
      </c>
      <c r="C30" s="26" t="str">
        <f>Кстр2!E69</f>
        <v>Закареев Али</v>
      </c>
      <c r="D30" s="25"/>
      <c r="E30" s="25"/>
      <c r="F30" s="25"/>
      <c r="G30" s="25"/>
      <c r="H30" s="25"/>
      <c r="I30" s="25"/>
    </row>
    <row r="31" spans="1:9" ht="18">
      <c r="A31" s="27" t="s">
        <v>78</v>
      </c>
      <c r="B31" s="28">
        <v>27</v>
      </c>
      <c r="C31" s="26" t="str">
        <f>Кстр2!E72</f>
        <v>Ложкин Сергей</v>
      </c>
      <c r="D31" s="25"/>
      <c r="E31" s="25"/>
      <c r="F31" s="25"/>
      <c r="G31" s="25"/>
      <c r="H31" s="25"/>
      <c r="I31" s="25"/>
    </row>
    <row r="32" spans="1:9" ht="18">
      <c r="A32" s="27" t="s">
        <v>79</v>
      </c>
      <c r="B32" s="28">
        <v>28</v>
      </c>
      <c r="C32" s="26" t="str">
        <f>Кстр2!E74</f>
        <v>Ларионов Даниил</v>
      </c>
      <c r="D32" s="25"/>
      <c r="E32" s="25"/>
      <c r="F32" s="25"/>
      <c r="G32" s="25"/>
      <c r="H32" s="25"/>
      <c r="I32" s="25"/>
    </row>
    <row r="33" spans="1:9" ht="18">
      <c r="A33" s="27" t="s">
        <v>80</v>
      </c>
      <c r="B33" s="28">
        <v>29</v>
      </c>
      <c r="C33" s="26" t="str">
        <f>Кстр2!I66</f>
        <v>Зиновьев Александр</v>
      </c>
      <c r="D33" s="25"/>
      <c r="E33" s="25"/>
      <c r="F33" s="25"/>
      <c r="G33" s="25"/>
      <c r="H33" s="25"/>
      <c r="I33" s="25"/>
    </row>
    <row r="34" spans="1:9" ht="18">
      <c r="A34" s="27" t="s">
        <v>81</v>
      </c>
      <c r="B34" s="28">
        <v>30</v>
      </c>
      <c r="C34" s="26" t="str">
        <f>Кстр2!I70</f>
        <v>Могилевская Инесса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2009-10-17T12:39:24Z</cp:lastPrinted>
  <dcterms:created xsi:type="dcterms:W3CDTF">2008-02-03T08:28:10Z</dcterms:created>
  <dcterms:modified xsi:type="dcterms:W3CDTF">2009-10-19T09:26:26Z</dcterms:modified>
  <cp:category/>
  <cp:version/>
  <cp:contentType/>
  <cp:contentStatus/>
</cp:coreProperties>
</file>